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1625" windowHeight="6105" tabRatio="702" activeTab="2"/>
  </bookViews>
  <sheets>
    <sheet name="Прил 3 (4)" sheetId="1" r:id="rId1"/>
    <sheet name="Прил 5(6)" sheetId="2" r:id="rId2"/>
    <sheet name="Прил 8(13)" sheetId="3" r:id="rId3"/>
  </sheets>
  <definedNames>
    <definedName name="_xlnm.Print_Titles" localSheetId="0">'Прил 3 (4)'!$14:$15</definedName>
    <definedName name="_xlnm.Print_Titles" localSheetId="1">'Прил 5(6)'!$12:$14</definedName>
  </definedNames>
  <calcPr fullCalcOnLoad="1"/>
</workbook>
</file>

<file path=xl/sharedStrings.xml><?xml version="1.0" encoding="utf-8"?>
<sst xmlns="http://schemas.openxmlformats.org/spreadsheetml/2006/main" count="1746" uniqueCount="252">
  <si>
    <t>Подпрограмма "Обеспечение условий для интенсивного развития малого и среднего предпринимательства"</t>
  </si>
  <si>
    <t>Подпрограмма "Организация профессиональной переподготовки и повышения квалификации муниципальных служащих и работников, занимающих должности, не отнесенные к должностям муниципальной службы"</t>
  </si>
  <si>
    <t>Расходы на формирование и содержание муниципального архива, включая хранение архивных фондов поселений в рамках непрограммного направления деятельности "Межбюджетные трансферты"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</si>
  <si>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</si>
  <si>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дефицита бюджета МО  Огаревское на плановый период 2017 и 2018 годов</t>
  </si>
  <si>
    <t>тыс. руб.</t>
  </si>
  <si>
    <t>Код классификации</t>
  </si>
  <si>
    <t>Наименование групп, подгрупп, статей, программ (подпрограмм), кодов экономической классификации источников внутреннего финансирования дефицитов бюджетов</t>
  </si>
  <si>
    <t>000 01 00 00 00 00 0000 000</t>
  </si>
  <si>
    <t>Источники внутреннего финансирования дефицитов бюджетов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</si>
  <si>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</si>
  <si>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</si>
  <si>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</si>
  <si>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</si>
  <si>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</si>
  <si>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</si>
  <si>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</si>
  <si>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</si>
  <si>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</si>
  <si>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местных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</si>
  <si>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</si>
  <si>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</si>
  <si>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</si>
  <si>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</si>
  <si>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</si>
  <si>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</si>
  <si>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</si>
  <si>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местных бюджетов</t>
  </si>
  <si>
    <t>Итого  источников  внутреннего  финансирования</t>
  </si>
  <si>
    <t>92</t>
  </si>
  <si>
    <t>Глава администрации</t>
  </si>
  <si>
    <t>Аппарат администрации</t>
  </si>
  <si>
    <t>97</t>
  </si>
  <si>
    <t>11</t>
  </si>
  <si>
    <t>13</t>
  </si>
  <si>
    <t>Непрограммные расходы</t>
  </si>
  <si>
    <t>Жилищно-коммунальное хозяйство</t>
  </si>
  <si>
    <t>Образование</t>
  </si>
  <si>
    <t>КУЛЬТУРА И КИНЕМАТОГРАФИЯ</t>
  </si>
  <si>
    <t>94</t>
  </si>
  <si>
    <t>Резервные фонды местных администраций</t>
  </si>
  <si>
    <t>Резервные фонды</t>
  </si>
  <si>
    <t>Благоустройство</t>
  </si>
  <si>
    <t xml:space="preserve">  </t>
  </si>
  <si>
    <t>ОБЩЕГОСУДАРСТВЕННЫЕ ВОПРОСЫ</t>
  </si>
  <si>
    <t>01</t>
  </si>
  <si>
    <t>03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</si>
  <si>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</si>
  <si>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</si>
  <si>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</si>
  <si>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</si>
  <si>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Жилищное хозяйство</t>
  </si>
  <si>
    <t>07</t>
  </si>
  <si>
    <t>08</t>
  </si>
  <si>
    <t>Культура</t>
  </si>
  <si>
    <t>Другие общегосударственные вопросы</t>
  </si>
  <si>
    <t>ГРБС</t>
  </si>
  <si>
    <t>871</t>
  </si>
  <si>
    <t xml:space="preserve">Распределение </t>
  </si>
  <si>
    <t>Наименование показателя</t>
  </si>
  <si>
    <t>целевая статья</t>
  </si>
  <si>
    <t>подраздел</t>
  </si>
  <si>
    <t>раздел</t>
  </si>
  <si>
    <t>10</t>
  </si>
  <si>
    <t>09</t>
  </si>
  <si>
    <t>91</t>
  </si>
  <si>
    <t>Межбюджетные трансферты</t>
  </si>
  <si>
    <t>Приложение 4</t>
  </si>
  <si>
    <t>Профессиональная подготовка, переподготовка и повышение квалификации</t>
  </si>
  <si>
    <t>тыс.рублей</t>
  </si>
  <si>
    <t>850</t>
  </si>
  <si>
    <t>200</t>
  </si>
  <si>
    <t>99</t>
  </si>
  <si>
    <t>Приложение 3</t>
  </si>
  <si>
    <t>Код бюджетной классфикации</t>
  </si>
  <si>
    <t>к решению Собрания депутатов МО Огаревское</t>
  </si>
  <si>
    <t>Группа вида расходов</t>
  </si>
  <si>
    <t>Обеспечение функционирования администрации муниципального образования</t>
  </si>
  <si>
    <t>Расходы на выплаты по оплате труда работников органов местного самоуправления в рамках непрограммного направления деятельности "Обеспечение функционирования Администрации муниципального образования"</t>
  </si>
  <si>
    <t>120</t>
  </si>
  <si>
    <t>Расходы на выплаты персоналу государственных (муниципальных) органов</t>
  </si>
  <si>
    <t>Расходы на обеспечение функций органов местного самоуправления в рамках непрограммного направления деятельности "Обеспечение функционирования Администрации муниципального образования"</t>
  </si>
  <si>
    <t>240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</si>
  <si>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</si>
  <si>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</si>
  <si>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 xml:space="preserve">01 </t>
  </si>
  <si>
    <t>Управление резервным фондом администрации в рамках непрограммного направления деятельности "Резервные фонды "</t>
  </si>
  <si>
    <t>Резервные средства</t>
  </si>
  <si>
    <t>870</t>
  </si>
  <si>
    <t>Субсидии</t>
  </si>
  <si>
    <t>520</t>
  </si>
  <si>
    <t>110</t>
  </si>
  <si>
    <t>СОЦИАЛЬНАЯ ПОЛИТИКА</t>
  </si>
  <si>
    <t xml:space="preserve"> </t>
  </si>
  <si>
    <t>Пенсионное обеспечение</t>
  </si>
  <si>
    <t>Социальная поддержка населения муниципального образования</t>
  </si>
  <si>
    <t>96</t>
  </si>
  <si>
    <t xml:space="preserve">Доплата к пенсии муниципальным служащим </t>
  </si>
  <si>
    <t>Доплата к пенсии муниципальным служащим в рамках непрограммного направления деятельности "Социальная поддержка населения муниципального образования"</t>
  </si>
  <si>
    <t>Социальные выплаты гражданам, кроме публичных нормативных социальных выплат</t>
  </si>
  <si>
    <t>Приложение 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</si>
  <si>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</si>
  <si>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функционирования Собрания депутатов</t>
  </si>
  <si>
    <t>Обеспечение деятельности Собрания депутатов поселений Щекинского раойна</t>
  </si>
  <si>
    <t>Расходы на выплаты по оплате труда работников органов местного самоуправления в рамках непрограммного направления деятельности "Обеспечение функционирования Собрания депутатов"</t>
  </si>
  <si>
    <t>Расходы на обеспечение функций органов местного самоуправления в рамках непрограммного направления деятельности "Обеспечение функционирования Собрания депутатов"</t>
  </si>
  <si>
    <t>Итого</t>
  </si>
  <si>
    <t>План 2017 год</t>
  </si>
  <si>
    <t>НАЦИОНАЛЬНАЯ ЭКОНОМИКА</t>
  </si>
  <si>
    <t>Приложение 6</t>
  </si>
  <si>
    <t>Администрация муниципального образования Огаревское</t>
  </si>
  <si>
    <t>872</t>
  </si>
  <si>
    <t>Муниципальная программа"Благоустройство муниципального образования Огаревское Щекинского района"</t>
  </si>
  <si>
    <t>Подпрограмма"Организация сбора и вывоза бытовых отходов и мусора в муниципальном образовании Огаревское Щекинского района"</t>
  </si>
  <si>
    <t>Приобретение и обустройство контейнерных площадок в рамках подпрограммы"Организация сбора и вывоза бытовых отходов и мусора в муниципальном образовании Огаревское Щекинского района"</t>
  </si>
  <si>
    <t>Уборка несанкционированных свалок  в рамках подпрограммы"Организация сбора и вывоза бытовых отходов и мусора в муниципальном образовании Огаревское Щекинского района"</t>
  </si>
  <si>
    <t>Подпрограмма "Организация освещения улиц муниципального образования Огаревское Щекинского района"</t>
  </si>
  <si>
    <t>Оплата потребленной электроэнергии на уличное освещение в рамках подпрограммы"Организация освещения улиц муниципального образования Огаревское Щекинского района"</t>
  </si>
  <si>
    <t>Техническое обслуживание, реконструкция и роемонт уличного освещения в рамках подпрограммы"Организация освещения улиц муниципального образования Огаревское Щекинского района"</t>
  </si>
  <si>
    <t>Подпрограмма "Организация благоустройства территории муниципального образования Огаревское Щекинского района"</t>
  </si>
  <si>
    <t>Окос травы в рамках подпрограммы "Организация благоустройства территории муниципального образования Огаревское Щекинского района"</t>
  </si>
  <si>
    <t>Содержание территорий в рамках подпрограммы "Организация благоустройства территории муниципального образования Огаревское Щекинского района"</t>
  </si>
  <si>
    <t>Спиливание аварийных деревьев в рамках подпрограммы "Организация благоустройства территории муниципального образования Огаревское Щекинского района"</t>
  </si>
  <si>
    <t>Муниципальная программа"Профессиональная переподготовка, повышение квалификации муниципальных служащих администрации муниципального образования Огаревское Щекинского района"</t>
  </si>
  <si>
    <t>Обслуживание государственного и муниципального долга</t>
  </si>
  <si>
    <t>Процентные платежи по муниципальному долгу</t>
  </si>
  <si>
    <t>98</t>
  </si>
  <si>
    <t>Расходы муниципального образования на уплату процентов по муниципальному долгу</t>
  </si>
  <si>
    <t>Расходы муниципального образования на уплату процентов по муниципальному долгу в рамках непрограмного направления расходов "Процентные платежи по муниципальному долгу"</t>
  </si>
  <si>
    <t>Обслуживание муниципального долга</t>
  </si>
  <si>
    <t>730</t>
  </si>
  <si>
    <t>06</t>
  </si>
  <si>
    <t>Муниципальная программа "Ресурсное обеспечение информационной системы муниципального образования  Огаревское Щекинского района"</t>
  </si>
  <si>
    <t>Подпрограмма "Обеспечение информационными технологиями органов местного самоуправления и муниципальные учреждения муниципального образования Огаревское Щекинского района"</t>
  </si>
  <si>
    <t>Расходы на обеспечение доступа к сети Интернет в рамках подпрограммы "Обеспечение информационными технологиями органов местного самоуправления и муниципальные учреждения муниципального образования  Огаревское Щекинского района"</t>
  </si>
  <si>
    <t>Расходы на опубликование нормативно-правовых актов в рамках подпрограммы "Обеспечение информационными технологиями органов местного самоуправления и муниципальные учреждения муниципального образования  Огаревское Щекинского района"</t>
  </si>
  <si>
    <t>Муниципальная программа"Управление и распоряжение муниципальным имуществом в МО Огаревское Щекинского района"</t>
  </si>
  <si>
    <t>Подпрограмма "О порядке учета и признания права муниципальной собственности на бесхозяйное имущество на территории муниципального образования"</t>
  </si>
  <si>
    <t>Признание права муниципальной собственности на бесхозяйное имущество на территории муниципального образования в рамках подпрограммы "О порядке учета и признания права муниципальной собственности на бесхозяйное имущество на территории муниципального образования"</t>
  </si>
  <si>
    <t xml:space="preserve">Содержание и обслуживание казны </t>
  </si>
  <si>
    <t>Подпрограмма "Управление земельными ресурсами в муниципальном образовании Огаревское Щекинского района"</t>
  </si>
  <si>
    <t xml:space="preserve">Оформление земельных участков с целью постановки на кадастровый учет </t>
  </si>
  <si>
    <t>Заключение новых договоров, проведение аукционов по продажи права аренды в рамках подпрограммы</t>
  </si>
  <si>
    <t>Расходы на выполнение судебных актов по искам о возмещении  вреда, причененного незаконными действиями (бездействем) муниципальных органов либо должностных лиц этих органов</t>
  </si>
  <si>
    <t>Национальная безопасность и правоохранительная деятельность</t>
  </si>
  <si>
    <t>Муниципальная программа "Защита населения и территорий от чрезвычайных ситуаций, обеспечение пожарной безопасности в границах населенных пунктов муниципального образования Огаревское Щекинского района"</t>
  </si>
  <si>
    <t>Подпрограмма "Обеспечение первичных мероприятий по защите населения от чрезвычайных ситуаций природного и техногенного характера на  территории муниципального образования Огаревское Щекинского райрна"</t>
  </si>
  <si>
    <t>Обеспечение первмчных мероприятий по защите наеления от ЧС природного техногенного характера в рамках подпрограммы</t>
  </si>
  <si>
    <t>Подпрограмма "Обеспечение первичных мер пожарной безопасности в границах населенных пунктов  территории муниципального образования Огаревское Щекинского райрна"</t>
  </si>
  <si>
    <t>Обеспечение первичных мер пожарной безопасности в границах населенных пунктов в рамках подпрограммы</t>
  </si>
  <si>
    <t>Приобретение ранцевых огнетушителей в рамках подпрограммы</t>
  </si>
  <si>
    <t>Подпрограмма  "Профилактика терроризма и экстримизма на территории муниципального образования Огаревское Щекинского района"</t>
  </si>
  <si>
    <t>Эффективность деятельности по профилактике терроризма и экстремизма в рамках подпрограммы</t>
  </si>
  <si>
    <t>Муниципальная программа"Развитие субъектов малого и среднего предпринимательства на территории муниципального образования Огаревское Щекинского района"</t>
  </si>
  <si>
    <t>12</t>
  </si>
  <si>
    <r>
      <t>Обеспечение проживающих в поселении и нуждающихся в жилых помещениях малоимущих граждан жилыми помещениями,  организация строительства и содержан</t>
    </r>
    <r>
      <rPr>
        <b/>
        <i/>
        <sz val="10"/>
        <rFont val="Times New Roman"/>
        <family val="1"/>
      </rPr>
      <t>ия муниципального жилищного фонда, создание условий</t>
    </r>
    <r>
      <rPr>
        <i/>
        <sz val="10"/>
        <rFont val="Times New Roman"/>
        <family val="1"/>
      </rPr>
      <t xml:space="preserve"> для жилищного строительства, а также иных полномочий орган</t>
    </r>
  </si>
  <si>
    <t>Основное мероприятие"Содержание и благоустройство мест захоронения муниципального образования Огаревское Щекинского района"</t>
  </si>
  <si>
    <t>Иные межбюджетные трансферты, передаваемые из бюджета муниципального образования Щекинский район бюджетам сельских поселений на организацию ритуальных услуг и содержание мест захоронения</t>
  </si>
  <si>
    <t>Мероприятия по переподготовке и повышению квалификации</t>
  </si>
  <si>
    <t>Муниципальная программа"Развитие культуры на территории муниципального образования Огаревское Щекинского района"</t>
  </si>
  <si>
    <t>Подпрограмма "Сохранение самодеятельности творчества культурно-досуговой и просветительной деятельности"</t>
  </si>
  <si>
    <t xml:space="preserve">Расходы на обеспечение деятельности муниципальных учреждений </t>
  </si>
  <si>
    <t>Расходы на выплату персоналу</t>
  </si>
  <si>
    <t>100</t>
  </si>
  <si>
    <t>Основное мероприятие "Организация и прведение культурно-массовых мероприятий"</t>
  </si>
  <si>
    <t>Основнон мероприятие "Пожарная безопасность"</t>
  </si>
  <si>
    <t>"О бюджете  муниципального образования МО Огаревское Щекинского района на 2016 год и плановый период 2017 и 2018 годов"</t>
  </si>
  <si>
    <t>бюджетных ассигнований бюджета МО Огаревское на плановый период 2017 и 2018  годов по разделам, подразделам, целевым статьям (муниципальных программ и не программным направлениям деятельности) и группам видов  расходов классификации расходов бюджетов Российской Федерации</t>
  </si>
  <si>
    <t>План 2018 год</t>
  </si>
  <si>
    <t>к решению Собрания депутатов МО Огаревское "О бюджете  МО Огаревское  Щекинского района на 2016 год и плановый период 2017 и 2018 годов"</t>
  </si>
  <si>
    <t>Ведомственная структура расходов бюджета муниципального образования Огаревское на плановый период 2017 и 2018 годов</t>
  </si>
  <si>
    <t>540</t>
  </si>
  <si>
    <t>00110</t>
  </si>
  <si>
    <t>00190</t>
  </si>
  <si>
    <t>00000</t>
  </si>
  <si>
    <t>Межбюджетные трансферты бюджету муниципального района из бюджета МО Огаревское на осуществление части полномочий по решению вопросов местного значения в соответствии с заключенными соглашениями</t>
  </si>
  <si>
    <t>Расходы по переданным полномочиям на осуществление внутреннего муниципального финансового контроля по непрограммным мероприятиям "Межбюджетные трансферты бюджету муниципального района из бюджета МО Огаревское на осуществление части полномочий по решению в</t>
  </si>
  <si>
    <t>Иные межбюджетные трансферты</t>
  </si>
  <si>
    <t>Расходы по  переданным полномочиям на осуществление муниципального земельного контроля за использованием земель поселения в рамках непрограммного направления деятельности "Межбюджетные трансферты бюджету муниципального района из бюджета МО Огаревское на о</t>
  </si>
  <si>
    <t>85360</t>
  </si>
  <si>
    <t>85110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</si>
  <si>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</si>
  <si>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по переданным полномочиям на осуществление внешнего муниципального контроля в рамках непрограммного направления расходов "Межбюджетные трансферты бюджету муниципального района из бюджета МО Огаревское на осуществление части полномочий по решению в</t>
  </si>
  <si>
    <t>85040</t>
  </si>
  <si>
    <t>28810</t>
  </si>
  <si>
    <t>Приобретение , техническое и информационное обслуживание компьютерной техники, комплектующих и программное обеспечение в рамках подпрограммы "Обеспечение информационными технологиями органов местного самоуправления и муниципальные учреждения муниципального образования  Огаревское Щекинского района"муниципальной программы "Ресурсное обеспечение информационной системы муниципального образования  Огаревское Щекинского района"</t>
  </si>
  <si>
    <t>900</t>
  </si>
  <si>
    <t>28840</t>
  </si>
  <si>
    <t>29070</t>
  </si>
  <si>
    <t>29940</t>
  </si>
  <si>
    <t>28860</t>
  </si>
  <si>
    <t>29440</t>
  </si>
  <si>
    <t>29280</t>
  </si>
  <si>
    <t>29880</t>
  </si>
  <si>
    <t>28910</t>
  </si>
  <si>
    <t>85030</t>
  </si>
  <si>
    <t>831</t>
  </si>
  <si>
    <t>Исполнение судебных актов РФ и мировых соглашений по возмещению вреда, причиненного в результате незаконных действий (бездействием) муниципальных органов либо должностных лиц этих органов</t>
  </si>
  <si>
    <t>Переданные полномочия бюджету муниципального района из бюджетов поселений на формирование и содержание муниципального архива,  включая хранение архивных фондов поселений</t>
  </si>
  <si>
    <t>300</t>
  </si>
  <si>
    <t>85010</t>
  </si>
  <si>
    <t>29450</t>
  </si>
  <si>
    <t>29090</t>
  </si>
  <si>
    <t>29100</t>
  </si>
  <si>
    <t>29110</t>
  </si>
  <si>
    <t>Другие вопросы в области национальной экономики</t>
  </si>
  <si>
    <t>29890</t>
  </si>
  <si>
    <t>400</t>
  </si>
  <si>
    <t>29210</t>
  </si>
  <si>
    <t>29220</t>
  </si>
  <si>
    <t>29190</t>
  </si>
  <si>
    <t>29200</t>
  </si>
  <si>
    <t>29750</t>
  </si>
  <si>
    <t>28960</t>
  </si>
  <si>
    <t>2990</t>
  </si>
  <si>
    <t>84040</t>
  </si>
  <si>
    <t>29720</t>
  </si>
  <si>
    <t>29760</t>
  </si>
  <si>
    <t>28870</t>
  </si>
  <si>
    <t>28890</t>
  </si>
  <si>
    <t>84380</t>
  </si>
  <si>
    <t>Расходы на выплаты персоналу</t>
  </si>
  <si>
    <t>Приобретение , техническое и информационное обслуживание компьютерной техники, комплектующих и программное обеспечение в рамках подпрограммы "Обеспечение информационными технологиями органов местного самоуправления и муниципальные учреждения муниципальног</t>
  </si>
  <si>
    <t>Признание права муниципальной собственности на бесхозяйное имущество на территории муниципального образования в рамках подпрограммы "О порядке учета и признания права муниципальной собственности на бесхозяйное имущество на территории муниципального образо</t>
  </si>
  <si>
    <t>Повышение эффективности в управлении и распоряжении муниципальным имуществом</t>
  </si>
  <si>
    <t>Сумма  
на  2017год</t>
  </si>
  <si>
    <t>Сумма  
на  2018 год</t>
  </si>
  <si>
    <t>Приложение 13</t>
  </si>
  <si>
    <t>000 01 03 00 00 00 0000 000</t>
  </si>
  <si>
    <t>000 01 03 01 00 00 0000 700</t>
  </si>
  <si>
    <t>Получение бюджетных кредитов от других бюджетов бюджетной системы  в валюте Российской Федерации</t>
  </si>
  <si>
    <t>000 01 03 01 00 10 0000 710</t>
  </si>
  <si>
    <t>Получение кредитов  от других бюджетов бюджетной системы бюджетом поселений в валюте Российской Федерации</t>
  </si>
  <si>
    <t>000 01 03 01 00 00 0000 800</t>
  </si>
  <si>
    <t>Погашение бюджетных кредитов от других бюджетов бюджетной системы в валюте Российской Федерации</t>
  </si>
  <si>
    <t>000 01 03 01 00 10 0000 810</t>
  </si>
  <si>
    <t>Погашение бюджетом  поселения кредитов от других бюджетов бюджетной системы в валюте Российской Федерации</t>
  </si>
  <si>
    <t>№ 30-127 от 21.12.2015</t>
  </si>
  <si>
    <t>от 21.12.2015 № 30-127</t>
  </si>
  <si>
    <t>о внесении изменений в решение Собрания депутатов МО Огаревское</t>
  </si>
  <si>
    <t>о внесении изменений в решение Собрания депутатов МО Огаревское "О бюджете  МО Огаревское  Щекинского района на 2016 год и плановый период 2017 и 2018 годов"</t>
  </si>
  <si>
    <t>310</t>
  </si>
  <si>
    <t>138,0</t>
  </si>
  <si>
    <t>Расходы на выплаты по оплате труда работников органов местного самоуправления в рамках непрограммного направления деятельности "Обеспечение функционирования Администрации муниципального образования" за счет межбюджетных трансфертов по принятым полномочиям</t>
  </si>
  <si>
    <t>Расходы на выплаты персоналу за счет межбюджетных трансфертов по принятым полномочиям</t>
  </si>
  <si>
    <t>Подпрограмма " Сохранение  и развитие традиционной народной культуры, промыслов и ремесел" муниципальной программы  " Развитие культуры на территории муниципального образования Огаревское Щекинского района"</t>
  </si>
  <si>
    <t>Подпрограмма "Сохранение и развитие традиционной народной культуры, промыслов и ремесел" муниципальной программы "Развитие культуры  на территории муниципального образования Огаревское Щекинского района"</t>
  </si>
  <si>
    <t>Подпрограмма "Сохранение и развитие традиционной народной культуры, промыслов и ремесел" муниципальной программы  "Развитие культуры  на территории муниципального образования Огаревское Щекинского района" за счет субсидий на оплату труда работникам муниципальных учреждений культурно-досугового типа</t>
  </si>
  <si>
    <t>№ 38-163 от 23.06.2016</t>
  </si>
  <si>
    <t>от 23.06.2016 № 38-163</t>
  </si>
  <si>
    <t>80120</t>
  </si>
  <si>
    <t>Приложение 8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</si>
</sst>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%"/>
    <numFmt numFmtId="171" formatCode="_-* #,##0.0_р_._-;\-* #,##0.0_р_._-;_-* &quot;-&quot;_р_._-;_-@_-"/>
    <numFmt numFmtId="172" formatCode="#,##0.0_р_.;[Red]\-#,##0.0_р_."/>
    <numFmt numFmtId="173" formatCode="#,##0.0_ ;[Red]\-#,##0.0\ "/>
    <numFmt numFmtId="174" formatCode="00"/>
    <numFmt numFmtId="175" formatCode="000\ 00\ 00"/>
    <numFmt numFmtId="176" formatCode="000"/>
    <numFmt numFmtId="177" formatCode="0.000"/>
    <numFmt numFmtId="178" formatCode="[$-F400]h:mm:ss\ AM/PM"/>
    <numFmt numFmtId="179" formatCode="_-* #,##0.0_р_._-;\-* #,##0.0_р_._-;_-* \-_р_._-;_-@_-"/>
    <numFmt numFmtId="180" formatCode="_-* #,##0.0_р_._-;\-* #,##0.0_р_._-;_-* &quot;-&quot;??_р_._-;_-@_-"/>
    <numFmt numFmtId="181" formatCode="_-* #,##0.0_р_._-;\-* #,##0.0_р_._-;_-* &quot;-&quot;?_р_._-;_-@_-"/>
    <numFmt numFmtId="182" formatCode="0000"/>
    <numFmt numFmtId="183" formatCode="0000000"/>
    <numFmt numFmtId="184" formatCode="#,##0.0;[Red]\-#,##0.0;0.0"/>
    <numFmt numFmtId="185" formatCode="#,##0.0_ ;\-#,##0.0\ "/>
    <numFmt numFmtId="186" formatCode="_-* #,##0_р_._-;\-* #,##0_р_._-;_-* \-_р_._-;_-@_-"/>
    <numFmt numFmtId="187" formatCode="#,##0;[Red]\-#,##0"/>
    <numFmt numFmtId="188" formatCode="_-* #,##0.00_р_._-;\-* #,##0.00_р_._-;_-* \-??_р_._-;_-@_-"/>
    <numFmt numFmtId="189" formatCode="#,##0.000"/>
    <numFmt numFmtId="190" formatCode="#,##0.0000"/>
    <numFmt numFmtId="191" formatCode="#,##0.00_ ;\-#,##0.00\ "/>
    <numFmt numFmtId="192" formatCode="_-* #,##0.0_р_._-;\-* #,##0.0_р_._-;_-* \-??_р_._-;_-@_-"/>
    <numFmt numFmtId="193" formatCode="#,##0\ &quot;₽&quot;;\-#,##0\ &quot;₽&quot;"/>
    <numFmt numFmtId="194" formatCode="#,##0\ &quot;₽&quot;;[Red]\-#,##0\ &quot;₽&quot;"/>
    <numFmt numFmtId="195" formatCode="#,##0.00\ &quot;₽&quot;;\-#,##0.00\ &quot;₽&quot;"/>
    <numFmt numFmtId="196" formatCode="#,##0.00\ &quot;₽&quot;;[Red]\-#,##0.00\ &quot;₽&quot;"/>
    <numFmt numFmtId="197" formatCode="_-* #,##0\ &quot;₽&quot;_-;\-* #,##0\ &quot;₽&quot;_-;_-* &quot;-&quot;\ &quot;₽&quot;_-;_-@_-"/>
    <numFmt numFmtId="198" formatCode="_-* #,##0\ _₽_-;\-* #,##0\ _₽_-;_-* &quot;-&quot;\ _₽_-;_-@_-"/>
    <numFmt numFmtId="199" formatCode="_-* #,##0.00\ &quot;₽&quot;_-;\-* #,##0.00\ &quot;₽&quot;_-;_-* &quot;-&quot;??\ &quot;₽&quot;_-;_-@_-"/>
    <numFmt numFmtId="200" formatCode="_-* #,##0.00\ _₽_-;\-* #,##0.00\ _₽_-;_-* &quot;-&quot;??\ _₽_-;_-@_-"/>
    <numFmt numFmtId="201" formatCode="[$-FC19]d\ mmmm\ yyyy\ &quot;г.&quot;"/>
    <numFmt numFmtId="202" formatCode="000000"/>
    <numFmt numFmtId="203" formatCode="0;[Red]0"/>
    <numFmt numFmtId="204" formatCode="0.00;[Red]0.00"/>
  </numFmts>
  <fonts count="71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2"/>
      <name val="Times New Roman"/>
      <family val="1"/>
    </font>
    <font>
      <sz val="8"/>
      <name val="Arial"/>
      <family val="3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 Cyr"/>
      <family val="0"/>
    </font>
    <font>
      <b/>
      <sz val="8"/>
      <name val="Arial"/>
      <family val="3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3"/>
    </font>
    <font>
      <sz val="10"/>
      <color indexed="8"/>
      <name val="Times New Roman"/>
      <family val="1"/>
    </font>
    <font>
      <b/>
      <sz val="16"/>
      <color indexed="8"/>
      <name val="Times New Roman Cyr"/>
      <family val="1"/>
    </font>
    <font>
      <b/>
      <sz val="12"/>
      <color indexed="8"/>
      <name val="Times New Roman Cyr"/>
      <family val="1"/>
    </font>
    <font>
      <sz val="8"/>
      <color indexed="8"/>
      <name val="Arial"/>
      <family val="3"/>
    </font>
    <font>
      <sz val="10"/>
      <color indexed="8"/>
      <name val="Times New Roman Cyr"/>
      <family val="0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 Cyr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8"/>
      <name val="Times New Roman"/>
      <family val="1"/>
    </font>
    <font>
      <b/>
      <sz val="10"/>
      <color indexed="8"/>
      <name val="Arial"/>
      <family val="2"/>
    </font>
    <font>
      <b/>
      <sz val="8"/>
      <color indexed="8"/>
      <name val="Arial"/>
      <family val="3"/>
    </font>
    <font>
      <sz val="9"/>
      <color indexed="8"/>
      <name val="Arial"/>
      <family val="3"/>
    </font>
    <font>
      <b/>
      <sz val="9"/>
      <color indexed="8"/>
      <name val="Arial"/>
      <family val="2"/>
    </font>
    <font>
      <sz val="11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285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7" fillId="0" borderId="0" xfId="0" applyFont="1" applyAlignment="1">
      <alignment/>
    </xf>
    <xf numFmtId="169" fontId="21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49" fontId="7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textRotation="90" wrapText="1"/>
    </xf>
    <xf numFmtId="0" fontId="8" fillId="0" borderId="10" xfId="0" applyFont="1" applyBorder="1" applyAlignment="1">
      <alignment wrapText="1"/>
    </xf>
    <xf numFmtId="49" fontId="11" fillId="0" borderId="10" xfId="0" applyNumberFormat="1" applyFont="1" applyFill="1" applyBorder="1" applyAlignment="1">
      <alignment horizontal="center" wrapText="1"/>
    </xf>
    <xf numFmtId="49" fontId="11" fillId="0" borderId="13" xfId="0" applyNumberFormat="1" applyFont="1" applyFill="1" applyBorder="1" applyAlignment="1">
      <alignment horizontal="center" wrapText="1"/>
    </xf>
    <xf numFmtId="49" fontId="7" fillId="0" borderId="13" xfId="60" applyNumberFormat="1" applyFont="1" applyFill="1" applyBorder="1" applyAlignment="1">
      <alignment horizontal="center" wrapText="1"/>
      <protection/>
    </xf>
    <xf numFmtId="49" fontId="7" fillId="0" borderId="14" xfId="60" applyNumberFormat="1" applyFont="1" applyFill="1" applyBorder="1" applyAlignment="1">
      <alignment horizontal="center" wrapText="1"/>
      <protection/>
    </xf>
    <xf numFmtId="49" fontId="7" fillId="0" borderId="15" xfId="60" applyNumberFormat="1" applyFont="1" applyFill="1" applyBorder="1" applyAlignment="1">
      <alignment horizontal="center" wrapText="1"/>
      <protection/>
    </xf>
    <xf numFmtId="49" fontId="7" fillId="0" borderId="14" xfId="60" applyNumberFormat="1" applyFont="1" applyFill="1" applyBorder="1" applyAlignment="1">
      <alignment horizontal="left" wrapText="1"/>
      <protection/>
    </xf>
    <xf numFmtId="2" fontId="11" fillId="0" borderId="10" xfId="53" applyNumberFormat="1" applyFont="1" applyFill="1" applyBorder="1" applyAlignment="1" applyProtection="1">
      <alignment horizontal="left" wrapText="1"/>
      <protection hidden="1"/>
    </xf>
    <xf numFmtId="49" fontId="24" fillId="32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49" fontId="24" fillId="0" borderId="10" xfId="0" applyNumberFormat="1" applyFont="1" applyFill="1" applyBorder="1" applyAlignment="1">
      <alignment horizontal="center" wrapText="1"/>
    </xf>
    <xf numFmtId="49" fontId="24" fillId="0" borderId="13" xfId="0" applyNumberFormat="1" applyFont="1" applyFill="1" applyBorder="1" applyAlignment="1">
      <alignment horizontal="center" wrapText="1"/>
    </xf>
    <xf numFmtId="49" fontId="9" fillId="0" borderId="13" xfId="60" applyNumberFormat="1" applyFont="1" applyFill="1" applyBorder="1" applyAlignment="1">
      <alignment horizontal="center" wrapText="1"/>
      <protection/>
    </xf>
    <xf numFmtId="49" fontId="9" fillId="0" borderId="14" xfId="60" applyNumberFormat="1" applyFont="1" applyFill="1" applyBorder="1" applyAlignment="1">
      <alignment horizontal="center" wrapText="1"/>
      <protection/>
    </xf>
    <xf numFmtId="1" fontId="11" fillId="0" borderId="10" xfId="0" applyNumberFormat="1" applyFont="1" applyFill="1" applyBorder="1" applyAlignment="1">
      <alignment horizontal="left" wrapText="1"/>
    </xf>
    <xf numFmtId="1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wrapText="1"/>
    </xf>
    <xf numFmtId="49" fontId="9" fillId="0" borderId="15" xfId="60" applyNumberFormat="1" applyFont="1" applyFill="1" applyBorder="1" applyAlignment="1">
      <alignment horizontal="center" wrapText="1"/>
      <protection/>
    </xf>
    <xf numFmtId="49" fontId="9" fillId="0" borderId="14" xfId="60" applyNumberFormat="1" applyFont="1" applyFill="1" applyBorder="1" applyAlignment="1">
      <alignment horizontal="left" wrapText="1"/>
      <protection/>
    </xf>
    <xf numFmtId="0" fontId="6" fillId="0" borderId="10" xfId="57" applyNumberFormat="1" applyFont="1" applyFill="1" applyBorder="1" applyAlignment="1" applyProtection="1">
      <alignment horizontal="left" wrapText="1"/>
      <protection hidden="1"/>
    </xf>
    <xf numFmtId="2" fontId="11" fillId="0" borderId="10" xfId="57" applyNumberFormat="1" applyFont="1" applyFill="1" applyBorder="1" applyAlignment="1" applyProtection="1">
      <alignment horizontal="left" wrapText="1"/>
      <protection hidden="1"/>
    </xf>
    <xf numFmtId="49" fontId="9" fillId="0" borderId="14" xfId="60" applyNumberFormat="1" applyFont="1" applyFill="1" applyBorder="1" applyAlignment="1">
      <alignment horizontal="left" vertical="center" wrapText="1"/>
      <protection/>
    </xf>
    <xf numFmtId="1" fontId="6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wrapText="1"/>
    </xf>
    <xf numFmtId="49" fontId="24" fillId="33" borderId="10" xfId="0" applyNumberFormat="1" applyFont="1" applyFill="1" applyBorder="1" applyAlignment="1">
      <alignment horizontal="center" wrapText="1"/>
    </xf>
    <xf numFmtId="49" fontId="24" fillId="33" borderId="13" xfId="0" applyNumberFormat="1" applyFont="1" applyFill="1" applyBorder="1" applyAlignment="1">
      <alignment horizontal="center" wrapText="1"/>
    </xf>
    <xf numFmtId="49" fontId="9" fillId="33" borderId="13" xfId="60" applyNumberFormat="1" applyFont="1" applyFill="1" applyBorder="1" applyAlignment="1">
      <alignment horizontal="center" wrapText="1"/>
      <protection/>
    </xf>
    <xf numFmtId="49" fontId="9" fillId="33" borderId="14" xfId="60" applyNumberFormat="1" applyFont="1" applyFill="1" applyBorder="1" applyAlignment="1">
      <alignment horizontal="center" wrapText="1"/>
      <protection/>
    </xf>
    <xf numFmtId="49" fontId="9" fillId="33" borderId="15" xfId="60" applyNumberFormat="1" applyFont="1" applyFill="1" applyBorder="1" applyAlignment="1">
      <alignment horizontal="center" wrapText="1"/>
      <protection/>
    </xf>
    <xf numFmtId="49" fontId="9" fillId="33" borderId="14" xfId="60" applyNumberFormat="1" applyFont="1" applyFill="1" applyBorder="1" applyAlignment="1">
      <alignment horizontal="left" vertical="center" wrapText="1"/>
      <protection/>
    </xf>
    <xf numFmtId="0" fontId="6" fillId="33" borderId="10" xfId="57" applyNumberFormat="1" applyFont="1" applyFill="1" applyBorder="1" applyAlignment="1" applyProtection="1">
      <alignment horizontal="left" wrapText="1"/>
      <protection hidden="1"/>
    </xf>
    <xf numFmtId="49" fontId="11" fillId="33" borderId="10" xfId="0" applyNumberFormat="1" applyFont="1" applyFill="1" applyBorder="1" applyAlignment="1">
      <alignment horizontal="center" wrapText="1"/>
    </xf>
    <xf numFmtId="49" fontId="11" fillId="33" borderId="13" xfId="0" applyNumberFormat="1" applyFont="1" applyFill="1" applyBorder="1" applyAlignment="1">
      <alignment horizontal="center" wrapText="1"/>
    </xf>
    <xf numFmtId="49" fontId="7" fillId="33" borderId="13" xfId="60" applyNumberFormat="1" applyFont="1" applyFill="1" applyBorder="1" applyAlignment="1">
      <alignment horizontal="center" wrapText="1"/>
      <protection/>
    </xf>
    <xf numFmtId="49" fontId="7" fillId="33" borderId="14" xfId="60" applyNumberFormat="1" applyFont="1" applyFill="1" applyBorder="1" applyAlignment="1">
      <alignment horizontal="center" wrapText="1"/>
      <protection/>
    </xf>
    <xf numFmtId="49" fontId="7" fillId="33" borderId="15" xfId="60" applyNumberFormat="1" applyFont="1" applyFill="1" applyBorder="1" applyAlignment="1">
      <alignment horizontal="center" wrapText="1"/>
      <protection/>
    </xf>
    <xf numFmtId="49" fontId="7" fillId="33" borderId="14" xfId="60" applyNumberFormat="1" applyFont="1" applyFill="1" applyBorder="1" applyAlignment="1">
      <alignment horizontal="left" wrapText="1"/>
      <protection/>
    </xf>
    <xf numFmtId="2" fontId="11" fillId="33" borderId="10" xfId="57" applyNumberFormat="1" applyFont="1" applyFill="1" applyBorder="1" applyAlignment="1" applyProtection="1">
      <alignment horizontal="left" wrapText="1"/>
      <protection hidden="1"/>
    </xf>
    <xf numFmtId="2" fontId="11" fillId="33" borderId="10" xfId="53" applyNumberFormat="1" applyFont="1" applyFill="1" applyBorder="1" applyAlignment="1" applyProtection="1">
      <alignment horizontal="left" wrapText="1"/>
      <protection hidden="1"/>
    </xf>
    <xf numFmtId="49" fontId="13" fillId="33" borderId="10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/>
    </xf>
    <xf numFmtId="0" fontId="6" fillId="33" borderId="10" xfId="56" applyNumberFormat="1" applyFont="1" applyFill="1" applyBorder="1" applyAlignment="1" applyProtection="1">
      <alignment horizontal="left" wrapText="1"/>
      <protection hidden="1"/>
    </xf>
    <xf numFmtId="49" fontId="7" fillId="33" borderId="14" xfId="60" applyNumberFormat="1" applyFont="1" applyFill="1" applyBorder="1" applyAlignment="1">
      <alignment horizontal="left" vertical="center" wrapText="1"/>
      <protection/>
    </xf>
    <xf numFmtId="2" fontId="11" fillId="33" borderId="10" xfId="56" applyNumberFormat="1" applyFont="1" applyFill="1" applyBorder="1" applyAlignment="1" applyProtection="1">
      <alignment horizontal="left" wrapText="1"/>
      <protection hidden="1"/>
    </xf>
    <xf numFmtId="49" fontId="7" fillId="33" borderId="10" xfId="0" applyNumberFormat="1" applyFont="1" applyFill="1" applyBorder="1" applyAlignment="1">
      <alignment horizontal="center"/>
    </xf>
    <xf numFmtId="49" fontId="16" fillId="33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 wrapText="1"/>
    </xf>
    <xf numFmtId="49" fontId="7" fillId="33" borderId="14" xfId="0" applyNumberFormat="1" applyFont="1" applyFill="1" applyBorder="1" applyAlignment="1">
      <alignment horizontal="center"/>
    </xf>
    <xf numFmtId="0" fontId="26" fillId="33" borderId="10" xfId="0" applyFont="1" applyFill="1" applyBorder="1" applyAlignment="1">
      <alignment horizontal="center" wrapText="1"/>
    </xf>
    <xf numFmtId="1" fontId="24" fillId="33" borderId="10" xfId="0" applyNumberFormat="1" applyFont="1" applyFill="1" applyBorder="1" applyAlignment="1">
      <alignment horizontal="center" wrapText="1"/>
    </xf>
    <xf numFmtId="1" fontId="24" fillId="33" borderId="13" xfId="0" applyNumberFormat="1" applyFont="1" applyFill="1" applyBorder="1" applyAlignment="1">
      <alignment horizontal="center" wrapText="1"/>
    </xf>
    <xf numFmtId="0" fontId="6" fillId="33" borderId="10" xfId="56" applyNumberFormat="1" applyFont="1" applyFill="1" applyBorder="1" applyAlignment="1" applyProtection="1">
      <alignment wrapText="1"/>
      <protection hidden="1"/>
    </xf>
    <xf numFmtId="2" fontId="11" fillId="33" borderId="10" xfId="54" applyNumberFormat="1" applyFont="1" applyFill="1" applyBorder="1" applyAlignment="1" applyProtection="1">
      <alignment wrapText="1"/>
      <protection hidden="1"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2" fontId="6" fillId="33" borderId="10" xfId="56" applyNumberFormat="1" applyFont="1" applyFill="1" applyBorder="1" applyAlignment="1" applyProtection="1">
      <alignment horizontal="left" wrapText="1"/>
      <protection hidden="1"/>
    </xf>
    <xf numFmtId="0" fontId="6" fillId="33" borderId="10" xfId="0" applyFont="1" applyFill="1" applyBorder="1" applyAlignment="1">
      <alignment wrapText="1"/>
    </xf>
    <xf numFmtId="0" fontId="28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vertical="center" wrapText="1"/>
    </xf>
    <xf numFmtId="10" fontId="28" fillId="33" borderId="10" xfId="0" applyNumberFormat="1" applyFont="1" applyFill="1" applyBorder="1" applyAlignment="1">
      <alignment wrapText="1"/>
    </xf>
    <xf numFmtId="10" fontId="7" fillId="33" borderId="10" xfId="0" applyNumberFormat="1" applyFont="1" applyFill="1" applyBorder="1" applyAlignment="1">
      <alignment wrapText="1"/>
    </xf>
    <xf numFmtId="0" fontId="7" fillId="33" borderId="14" xfId="0" applyFont="1" applyFill="1" applyBorder="1" applyAlignment="1">
      <alignment horizontal="center"/>
    </xf>
    <xf numFmtId="2" fontId="28" fillId="33" borderId="10" xfId="57" applyNumberFormat="1" applyFont="1" applyFill="1" applyBorder="1" applyAlignment="1" applyProtection="1">
      <alignment horizontal="left" wrapText="1"/>
      <protection hidden="1"/>
    </xf>
    <xf numFmtId="2" fontId="27" fillId="33" borderId="10" xfId="57" applyNumberFormat="1" applyFont="1" applyFill="1" applyBorder="1" applyAlignment="1" applyProtection="1">
      <alignment horizontal="left" wrapText="1"/>
      <protection hidden="1"/>
    </xf>
    <xf numFmtId="49" fontId="7" fillId="33" borderId="13" xfId="60" applyNumberFormat="1" applyFont="1" applyFill="1" applyBorder="1" applyAlignment="1">
      <alignment horizontal="left" vertical="center" wrapText="1"/>
      <protection/>
    </xf>
    <xf numFmtId="49" fontId="7" fillId="33" borderId="15" xfId="60" applyNumberFormat="1" applyFont="1" applyFill="1" applyBorder="1" applyAlignment="1">
      <alignment horizontal="left" vertical="center" wrapText="1"/>
      <protection/>
    </xf>
    <xf numFmtId="49" fontId="15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9" fontId="7" fillId="33" borderId="10" xfId="60" applyNumberFormat="1" applyFont="1" applyFill="1" applyBorder="1" applyAlignment="1">
      <alignment horizontal="left" vertical="center" wrapText="1"/>
      <protection/>
    </xf>
    <xf numFmtId="0" fontId="8" fillId="33" borderId="10" xfId="0" applyFont="1" applyFill="1" applyBorder="1" applyAlignment="1">
      <alignment horizontal="center" wrapText="1"/>
    </xf>
    <xf numFmtId="49" fontId="9" fillId="33" borderId="13" xfId="60" applyNumberFormat="1" applyFont="1" applyFill="1" applyBorder="1" applyAlignment="1">
      <alignment horizontal="left" vertical="center" wrapText="1"/>
      <protection/>
    </xf>
    <xf numFmtId="49" fontId="9" fillId="33" borderId="15" xfId="60" applyNumberFormat="1" applyFont="1" applyFill="1" applyBorder="1" applyAlignment="1">
      <alignment horizontal="left" vertical="center" wrapText="1"/>
      <protection/>
    </xf>
    <xf numFmtId="1" fontId="24" fillId="34" borderId="10" xfId="0" applyNumberFormat="1" applyFont="1" applyFill="1" applyBorder="1" applyAlignment="1">
      <alignment horizontal="center" wrapText="1"/>
    </xf>
    <xf numFmtId="1" fontId="24" fillId="34" borderId="13" xfId="0" applyNumberFormat="1" applyFont="1" applyFill="1" applyBorder="1" applyAlignment="1">
      <alignment horizontal="center" wrapText="1"/>
    </xf>
    <xf numFmtId="49" fontId="7" fillId="34" borderId="13" xfId="60" applyNumberFormat="1" applyFont="1" applyFill="1" applyBorder="1" applyAlignment="1">
      <alignment horizontal="left" vertical="center" wrapText="1"/>
      <protection/>
    </xf>
    <xf numFmtId="49" fontId="7" fillId="34" borderId="14" xfId="60" applyNumberFormat="1" applyFont="1" applyFill="1" applyBorder="1" applyAlignment="1">
      <alignment horizontal="left" vertical="center" wrapText="1"/>
      <protection/>
    </xf>
    <xf numFmtId="49" fontId="7" fillId="34" borderId="15" xfId="60" applyNumberFormat="1" applyFont="1" applyFill="1" applyBorder="1" applyAlignment="1">
      <alignment horizontal="left" vertical="center" wrapText="1"/>
      <protection/>
    </xf>
    <xf numFmtId="0" fontId="25" fillId="34" borderId="10" xfId="0" applyFont="1" applyFill="1" applyBorder="1" applyAlignment="1">
      <alignment horizontal="left" wrapText="1"/>
    </xf>
    <xf numFmtId="49" fontId="13" fillId="34" borderId="10" xfId="0" applyNumberFormat="1" applyFont="1" applyFill="1" applyBorder="1" applyAlignment="1">
      <alignment horizontal="center"/>
    </xf>
    <xf numFmtId="49" fontId="9" fillId="34" borderId="10" xfId="0" applyNumberFormat="1" applyFont="1" applyFill="1" applyBorder="1" applyAlignment="1">
      <alignment horizontal="center"/>
    </xf>
    <xf numFmtId="0" fontId="26" fillId="34" borderId="10" xfId="0" applyFont="1" applyFill="1" applyBorder="1" applyAlignment="1">
      <alignment horizontal="center" wrapText="1"/>
    </xf>
    <xf numFmtId="49" fontId="7" fillId="34" borderId="13" xfId="60" applyNumberFormat="1" applyFont="1" applyFill="1" applyBorder="1" applyAlignment="1">
      <alignment horizontal="center" wrapText="1"/>
      <protection/>
    </xf>
    <xf numFmtId="49" fontId="7" fillId="34" borderId="14" xfId="60" applyNumberFormat="1" applyFont="1" applyFill="1" applyBorder="1" applyAlignment="1">
      <alignment horizontal="center" wrapText="1"/>
      <protection/>
    </xf>
    <xf numFmtId="49" fontId="7" fillId="34" borderId="15" xfId="60" applyNumberFormat="1" applyFont="1" applyFill="1" applyBorder="1" applyAlignment="1">
      <alignment horizontal="center" wrapText="1"/>
      <protection/>
    </xf>
    <xf numFmtId="49" fontId="7" fillId="34" borderId="14" xfId="60" applyNumberFormat="1" applyFont="1" applyFill="1" applyBorder="1" applyAlignment="1">
      <alignment horizontal="left" wrapText="1"/>
      <protection/>
    </xf>
    <xf numFmtId="1" fontId="8" fillId="33" borderId="10" xfId="0" applyNumberFormat="1" applyFont="1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left" vertical="center" wrapText="1"/>
    </xf>
    <xf numFmtId="2" fontId="29" fillId="33" borderId="10" xfId="57" applyNumberFormat="1" applyFont="1" applyFill="1" applyBorder="1" applyAlignment="1" applyProtection="1">
      <alignment wrapText="1"/>
      <protection hidden="1"/>
    </xf>
    <xf numFmtId="49" fontId="16" fillId="33" borderId="13" xfId="0" applyNumberFormat="1" applyFont="1" applyFill="1" applyBorder="1" applyAlignment="1">
      <alignment horizontal="center"/>
    </xf>
    <xf numFmtId="0" fontId="29" fillId="33" borderId="10" xfId="0" applyFont="1" applyFill="1" applyBorder="1" applyAlignment="1">
      <alignment horizontal="right" wrapText="1"/>
    </xf>
    <xf numFmtId="1" fontId="8" fillId="0" borderId="10" xfId="0" applyNumberFormat="1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wrapText="1"/>
    </xf>
    <xf numFmtId="49" fontId="24" fillId="34" borderId="10" xfId="0" applyNumberFormat="1" applyFont="1" applyFill="1" applyBorder="1" applyAlignment="1">
      <alignment horizontal="center" wrapText="1"/>
    </xf>
    <xf numFmtId="49" fontId="24" fillId="34" borderId="13" xfId="0" applyNumberFormat="1" applyFont="1" applyFill="1" applyBorder="1" applyAlignment="1">
      <alignment horizontal="center" wrapText="1"/>
    </xf>
    <xf numFmtId="49" fontId="9" fillId="34" borderId="13" xfId="60" applyNumberFormat="1" applyFont="1" applyFill="1" applyBorder="1" applyAlignment="1">
      <alignment horizontal="center" wrapText="1"/>
      <protection/>
    </xf>
    <xf numFmtId="49" fontId="9" fillId="34" borderId="14" xfId="60" applyNumberFormat="1" applyFont="1" applyFill="1" applyBorder="1" applyAlignment="1">
      <alignment horizontal="center" wrapText="1"/>
      <protection/>
    </xf>
    <xf numFmtId="49" fontId="9" fillId="34" borderId="15" xfId="60" applyNumberFormat="1" applyFont="1" applyFill="1" applyBorder="1" applyAlignment="1">
      <alignment horizontal="center" wrapText="1"/>
      <protection/>
    </xf>
    <xf numFmtId="49" fontId="9" fillId="34" borderId="14" xfId="60" applyNumberFormat="1" applyFont="1" applyFill="1" applyBorder="1" applyAlignment="1">
      <alignment horizontal="left" vertical="center" wrapText="1"/>
      <protection/>
    </xf>
    <xf numFmtId="1" fontId="10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wrapText="1"/>
    </xf>
    <xf numFmtId="2" fontId="10" fillId="34" borderId="10" xfId="53" applyNumberFormat="1" applyFont="1" applyFill="1" applyBorder="1" applyAlignment="1" applyProtection="1">
      <alignment horizontal="left" wrapText="1"/>
      <protection hidden="1"/>
    </xf>
    <xf numFmtId="49" fontId="9" fillId="34" borderId="10" xfId="0" applyNumberFormat="1" applyFon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left" wrapText="1"/>
    </xf>
    <xf numFmtId="2" fontId="30" fillId="33" borderId="10" xfId="53" applyNumberFormat="1" applyFont="1" applyFill="1" applyBorder="1" applyAlignment="1" applyProtection="1">
      <alignment horizontal="left" wrapText="1"/>
      <protection hidden="1"/>
    </xf>
    <xf numFmtId="0" fontId="4" fillId="34" borderId="10" xfId="0" applyFont="1" applyFill="1" applyBorder="1" applyAlignment="1">
      <alignment horizontal="center" wrapText="1"/>
    </xf>
    <xf numFmtId="49" fontId="9" fillId="34" borderId="10" xfId="60" applyNumberFormat="1" applyFont="1" applyFill="1" applyBorder="1" applyAlignment="1">
      <alignment horizontal="left" vertical="center" wrapText="1"/>
      <protection/>
    </xf>
    <xf numFmtId="49" fontId="9" fillId="34" borderId="13" xfId="60" applyNumberFormat="1" applyFont="1" applyFill="1" applyBorder="1" applyAlignment="1">
      <alignment horizontal="left" vertical="center" wrapText="1"/>
      <protection/>
    </xf>
    <xf numFmtId="49" fontId="9" fillId="34" borderId="15" xfId="60" applyNumberFormat="1" applyFont="1" applyFill="1" applyBorder="1" applyAlignment="1">
      <alignment horizontal="left" vertical="center" wrapText="1"/>
      <protection/>
    </xf>
    <xf numFmtId="2" fontId="11" fillId="0" borderId="10" xfId="57" applyNumberFormat="1" applyFont="1" applyFill="1" applyBorder="1" applyAlignment="1" applyProtection="1">
      <alignment wrapText="1"/>
      <protection hidden="1"/>
    </xf>
    <xf numFmtId="49" fontId="7" fillId="33" borderId="13" xfId="0" applyNumberFormat="1" applyFont="1" applyFill="1" applyBorder="1" applyAlignment="1">
      <alignment horizontal="center"/>
    </xf>
    <xf numFmtId="1" fontId="28" fillId="0" borderId="10" xfId="0" applyNumberFormat="1" applyFont="1" applyFill="1" applyBorder="1" applyAlignment="1">
      <alignment horizontal="left" vertical="center" wrapText="1"/>
    </xf>
    <xf numFmtId="1" fontId="24" fillId="34" borderId="10" xfId="60" applyNumberFormat="1" applyFont="1" applyFill="1" applyBorder="1" applyAlignment="1">
      <alignment horizontal="center" vertical="center" wrapText="1"/>
      <protection/>
    </xf>
    <xf numFmtId="49" fontId="24" fillId="34" borderId="10" xfId="60" applyNumberFormat="1" applyFont="1" applyFill="1" applyBorder="1" applyAlignment="1">
      <alignment horizontal="center" vertical="center" wrapText="1"/>
      <protection/>
    </xf>
    <xf numFmtId="49" fontId="24" fillId="34" borderId="13" xfId="60" applyNumberFormat="1" applyFont="1" applyFill="1" applyBorder="1" applyAlignment="1">
      <alignment horizontal="center" vertical="center" wrapText="1"/>
      <protection/>
    </xf>
    <xf numFmtId="49" fontId="24" fillId="34" borderId="14" xfId="60" applyNumberFormat="1" applyFont="1" applyFill="1" applyBorder="1" applyAlignment="1">
      <alignment horizontal="left" vertical="center" wrapText="1"/>
      <protection/>
    </xf>
    <xf numFmtId="0" fontId="18" fillId="0" borderId="10" xfId="0" applyFont="1" applyFill="1" applyBorder="1" applyAlignment="1">
      <alignment/>
    </xf>
    <xf numFmtId="1" fontId="8" fillId="34" borderId="10" xfId="0" applyNumberFormat="1" applyFont="1" applyFill="1" applyBorder="1" applyAlignment="1">
      <alignment horizontal="center" vertical="center"/>
    </xf>
    <xf numFmtId="168" fontId="7" fillId="0" borderId="10" xfId="0" applyNumberFormat="1" applyFont="1" applyFill="1" applyBorder="1" applyAlignment="1">
      <alignment horizontal="right"/>
    </xf>
    <xf numFmtId="168" fontId="16" fillId="0" borderId="10" xfId="0" applyNumberFormat="1" applyFont="1" applyFill="1" applyBorder="1" applyAlignment="1">
      <alignment horizontal="right"/>
    </xf>
    <xf numFmtId="168" fontId="22" fillId="0" borderId="10" xfId="0" applyNumberFormat="1" applyFont="1" applyFill="1" applyBorder="1" applyAlignment="1">
      <alignment/>
    </xf>
    <xf numFmtId="168" fontId="9" fillId="0" borderId="10" xfId="0" applyNumberFormat="1" applyFont="1" applyFill="1" applyBorder="1" applyAlignment="1">
      <alignment horizontal="right"/>
    </xf>
    <xf numFmtId="168" fontId="33" fillId="0" borderId="10" xfId="0" applyNumberFormat="1" applyFont="1" applyFill="1" applyBorder="1" applyAlignment="1">
      <alignment/>
    </xf>
    <xf numFmtId="1" fontId="8" fillId="33" borderId="10" xfId="0" applyNumberFormat="1" applyFont="1" applyFill="1" applyBorder="1" applyAlignment="1">
      <alignment horizontal="center" vertical="center"/>
    </xf>
    <xf numFmtId="168" fontId="18" fillId="0" borderId="10" xfId="0" applyNumberFormat="1" applyFont="1" applyFill="1" applyBorder="1" applyAlignment="1">
      <alignment/>
    </xf>
    <xf numFmtId="0" fontId="32" fillId="0" borderId="10" xfId="0" applyFont="1" applyFill="1" applyBorder="1" applyAlignment="1">
      <alignment/>
    </xf>
    <xf numFmtId="168" fontId="9" fillId="33" borderId="13" xfId="0" applyNumberFormat="1" applyFont="1" applyFill="1" applyBorder="1" applyAlignment="1">
      <alignment horizontal="right"/>
    </xf>
    <xf numFmtId="168" fontId="7" fillId="33" borderId="13" xfId="0" applyNumberFormat="1" applyFont="1" applyFill="1" applyBorder="1" applyAlignment="1">
      <alignment horizontal="right"/>
    </xf>
    <xf numFmtId="168" fontId="32" fillId="0" borderId="10" xfId="0" applyNumberFormat="1" applyFont="1" applyFill="1" applyBorder="1" applyAlignment="1">
      <alignment/>
    </xf>
    <xf numFmtId="169" fontId="23" fillId="0" borderId="16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49" fontId="9" fillId="33" borderId="10" xfId="0" applyNumberFormat="1" applyFont="1" applyFill="1" applyBorder="1" applyAlignment="1">
      <alignment horizontal="center" wrapText="1"/>
    </xf>
    <xf numFmtId="49" fontId="9" fillId="33" borderId="13" xfId="0" applyNumberFormat="1" applyFont="1" applyFill="1" applyBorder="1" applyAlignment="1">
      <alignment horizontal="center" wrapText="1"/>
    </xf>
    <xf numFmtId="2" fontId="24" fillId="33" borderId="10" xfId="53" applyNumberFormat="1" applyFont="1" applyFill="1" applyBorder="1" applyAlignment="1" applyProtection="1">
      <alignment horizontal="left" wrapText="1"/>
      <protection hidden="1"/>
    </xf>
    <xf numFmtId="49" fontId="31" fillId="0" borderId="14" xfId="60" applyNumberFormat="1" applyFont="1" applyFill="1" applyBorder="1" applyAlignment="1">
      <alignment horizontal="center" vertical="center" wrapText="1"/>
      <protection/>
    </xf>
    <xf numFmtId="0" fontId="11" fillId="0" borderId="17" xfId="0" applyFont="1" applyFill="1" applyBorder="1" applyAlignment="1">
      <alignment horizontal="left" vertical="center" wrapText="1"/>
    </xf>
    <xf numFmtId="49" fontId="27" fillId="0" borderId="14" xfId="60" applyNumberFormat="1" applyFont="1" applyFill="1" applyBorder="1" applyAlignment="1">
      <alignment horizontal="center" vertical="center" wrapText="1"/>
      <protection/>
    </xf>
    <xf numFmtId="2" fontId="6" fillId="0" borderId="10" xfId="58" applyNumberFormat="1" applyFont="1" applyFill="1" applyBorder="1" applyAlignment="1" applyProtection="1">
      <alignment horizontal="left" wrapText="1"/>
      <protection hidden="1"/>
    </xf>
    <xf numFmtId="0" fontId="11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left" wrapText="1"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6" fillId="0" borderId="10" xfId="0" applyFont="1" applyFill="1" applyBorder="1" applyAlignment="1">
      <alignment horizontal="left" wrapText="1"/>
    </xf>
    <xf numFmtId="168" fontId="9" fillId="0" borderId="10" xfId="60" applyNumberFormat="1" applyFont="1" applyFill="1" applyBorder="1" applyAlignment="1">
      <alignment horizontal="right"/>
      <protection/>
    </xf>
    <xf numFmtId="168" fontId="7" fillId="0" borderId="10" xfId="60" applyNumberFormat="1" applyFont="1" applyFill="1" applyBorder="1" applyAlignment="1">
      <alignment horizontal="right"/>
      <protection/>
    </xf>
    <xf numFmtId="168" fontId="9" fillId="33" borderId="10" xfId="60" applyNumberFormat="1" applyFont="1" applyFill="1" applyBorder="1" applyAlignment="1">
      <alignment horizontal="right"/>
      <protection/>
    </xf>
    <xf numFmtId="168" fontId="9" fillId="33" borderId="10" xfId="0" applyNumberFormat="1" applyFont="1" applyFill="1" applyBorder="1" applyAlignment="1">
      <alignment horizontal="right"/>
    </xf>
    <xf numFmtId="168" fontId="7" fillId="33" borderId="10" xfId="0" applyNumberFormat="1" applyFont="1" applyFill="1" applyBorder="1" applyAlignment="1">
      <alignment horizontal="right"/>
    </xf>
    <xf numFmtId="168" fontId="9" fillId="33" borderId="10" xfId="0" applyNumberFormat="1" applyFont="1" applyFill="1" applyBorder="1" applyAlignment="1">
      <alignment horizontal="right" wrapText="1"/>
    </xf>
    <xf numFmtId="168" fontId="7" fillId="33" borderId="10" xfId="0" applyNumberFormat="1" applyFont="1" applyFill="1" applyBorder="1" applyAlignment="1">
      <alignment horizontal="right" wrapText="1"/>
    </xf>
    <xf numFmtId="168" fontId="8" fillId="0" borderId="10" xfId="68" applyNumberFormat="1" applyFont="1" applyFill="1" applyBorder="1" applyAlignment="1">
      <alignment horizontal="right"/>
    </xf>
    <xf numFmtId="168" fontId="6" fillId="0" borderId="10" xfId="68" applyNumberFormat="1" applyFont="1" applyFill="1" applyBorder="1" applyAlignment="1">
      <alignment horizontal="right"/>
    </xf>
    <xf numFmtId="168" fontId="13" fillId="0" borderId="10" xfId="0" applyNumberFormat="1" applyFont="1" applyFill="1" applyBorder="1" applyAlignment="1">
      <alignment horizontal="right"/>
    </xf>
    <xf numFmtId="168" fontId="7" fillId="33" borderId="10" xfId="60" applyNumberFormat="1" applyFont="1" applyFill="1" applyBorder="1" applyAlignment="1">
      <alignment horizontal="right"/>
      <protection/>
    </xf>
    <xf numFmtId="168" fontId="9" fillId="34" borderId="10" xfId="60" applyNumberFormat="1" applyFont="1" applyFill="1" applyBorder="1" applyAlignment="1">
      <alignment horizontal="right"/>
      <protection/>
    </xf>
    <xf numFmtId="168" fontId="8" fillId="34" borderId="10" xfId="68" applyNumberFormat="1" applyFont="1" applyFill="1" applyBorder="1" applyAlignment="1">
      <alignment horizontal="right"/>
    </xf>
    <xf numFmtId="168" fontId="6" fillId="0" borderId="10" xfId="68" applyNumberFormat="1" applyFont="1" applyFill="1" applyBorder="1" applyAlignment="1">
      <alignment horizontal="right" wrapText="1"/>
    </xf>
    <xf numFmtId="168" fontId="10" fillId="34" borderId="10" xfId="0" applyNumberFormat="1" applyFont="1" applyFill="1" applyBorder="1" applyAlignment="1">
      <alignment horizontal="right"/>
    </xf>
    <xf numFmtId="168" fontId="13" fillId="33" borderId="10" xfId="0" applyNumberFormat="1" applyFont="1" applyFill="1" applyBorder="1" applyAlignment="1">
      <alignment horizontal="right"/>
    </xf>
    <xf numFmtId="168" fontId="9" fillId="34" borderId="10" xfId="0" applyNumberFormat="1" applyFont="1" applyFill="1" applyBorder="1" applyAlignment="1">
      <alignment horizontal="right"/>
    </xf>
    <xf numFmtId="168" fontId="16" fillId="33" borderId="10" xfId="0" applyNumberFormat="1" applyFont="1" applyFill="1" applyBorder="1" applyAlignment="1">
      <alignment horizontal="right"/>
    </xf>
    <xf numFmtId="168" fontId="31" fillId="33" borderId="10" xfId="0" applyNumberFormat="1" applyFont="1" applyFill="1" applyBorder="1" applyAlignment="1">
      <alignment horizontal="right"/>
    </xf>
    <xf numFmtId="168" fontId="6" fillId="33" borderId="10" xfId="60" applyNumberFormat="1" applyFont="1" applyFill="1" applyBorder="1" applyAlignment="1">
      <alignment horizontal="right"/>
      <protection/>
    </xf>
    <xf numFmtId="168" fontId="10" fillId="0" borderId="10" xfId="0" applyNumberFormat="1" applyFont="1" applyFill="1" applyBorder="1" applyAlignment="1">
      <alignment horizontal="right"/>
    </xf>
    <xf numFmtId="0" fontId="10" fillId="34" borderId="10" xfId="0" applyFont="1" applyFill="1" applyBorder="1" applyAlignment="1">
      <alignment horizontal="center" wrapText="1"/>
    </xf>
    <xf numFmtId="1" fontId="10" fillId="34" borderId="10" xfId="0" applyNumberFormat="1" applyFont="1" applyFill="1" applyBorder="1" applyAlignment="1">
      <alignment horizontal="center" wrapText="1"/>
    </xf>
    <xf numFmtId="1" fontId="10" fillId="34" borderId="13" xfId="0" applyNumberFormat="1" applyFont="1" applyFill="1" applyBorder="1" applyAlignment="1">
      <alignment horizontal="center" wrapText="1"/>
    </xf>
    <xf numFmtId="49" fontId="12" fillId="34" borderId="13" xfId="60" applyNumberFormat="1" applyFont="1" applyFill="1" applyBorder="1" applyAlignment="1">
      <alignment horizontal="center" wrapText="1"/>
      <protection/>
    </xf>
    <xf numFmtId="49" fontId="12" fillId="34" borderId="14" xfId="60" applyNumberFormat="1" applyFont="1" applyFill="1" applyBorder="1" applyAlignment="1">
      <alignment horizontal="center" wrapText="1"/>
      <protection/>
    </xf>
    <xf numFmtId="49" fontId="12" fillId="34" borderId="15" xfId="60" applyNumberFormat="1" applyFont="1" applyFill="1" applyBorder="1" applyAlignment="1">
      <alignment horizontal="center" wrapText="1"/>
      <protection/>
    </xf>
    <xf numFmtId="49" fontId="12" fillId="34" borderId="14" xfId="60" applyNumberFormat="1" applyFont="1" applyFill="1" applyBorder="1" applyAlignment="1">
      <alignment horizontal="left" wrapText="1"/>
      <protection/>
    </xf>
    <xf numFmtId="1" fontId="8" fillId="0" borderId="10" xfId="0" applyNumberFormat="1" applyFont="1" applyFill="1" applyBorder="1" applyAlignment="1">
      <alignment horizontal="left" wrapText="1"/>
    </xf>
    <xf numFmtId="0" fontId="9" fillId="33" borderId="14" xfId="0" applyFont="1" applyFill="1" applyBorder="1" applyAlignment="1">
      <alignment horizontal="center"/>
    </xf>
    <xf numFmtId="1" fontId="24" fillId="0" borderId="15" xfId="0" applyNumberFormat="1" applyFont="1" applyFill="1" applyBorder="1" applyAlignment="1">
      <alignment horizontal="left" vertical="center" wrapText="1"/>
    </xf>
    <xf numFmtId="49" fontId="9" fillId="33" borderId="13" xfId="0" applyNumberFormat="1" applyFont="1" applyFill="1" applyBorder="1" applyAlignment="1">
      <alignment horizontal="center"/>
    </xf>
    <xf numFmtId="49" fontId="9" fillId="33" borderId="10" xfId="60" applyNumberFormat="1" applyFont="1" applyFill="1" applyBorder="1" applyAlignment="1">
      <alignment horizontal="left" vertical="center" wrapText="1"/>
      <protection/>
    </xf>
    <xf numFmtId="49" fontId="8" fillId="33" borderId="10" xfId="60" applyNumberFormat="1" applyFont="1" applyFill="1" applyBorder="1" applyAlignment="1">
      <alignment horizontal="left" vertical="center" wrapText="1"/>
      <protection/>
    </xf>
    <xf numFmtId="49" fontId="8" fillId="33" borderId="13" xfId="60" applyNumberFormat="1" applyFont="1" applyFill="1" applyBorder="1" applyAlignment="1">
      <alignment horizontal="left" vertical="center" wrapText="1"/>
      <protection/>
    </xf>
    <xf numFmtId="49" fontId="8" fillId="33" borderId="14" xfId="60" applyNumberFormat="1" applyFont="1" applyFill="1" applyBorder="1" applyAlignment="1">
      <alignment horizontal="left" vertical="center" wrapText="1"/>
      <protection/>
    </xf>
    <xf numFmtId="49" fontId="8" fillId="33" borderId="15" xfId="60" applyNumberFormat="1" applyFont="1" applyFill="1" applyBorder="1" applyAlignment="1">
      <alignment horizontal="left" vertical="center" wrapText="1"/>
      <protection/>
    </xf>
    <xf numFmtId="49" fontId="13" fillId="34" borderId="10" xfId="0" applyNumberFormat="1" applyFont="1" applyFill="1" applyBorder="1" applyAlignment="1">
      <alignment horizontal="center" wrapText="1"/>
    </xf>
    <xf numFmtId="49" fontId="7" fillId="33" borderId="10" xfId="60" applyNumberFormat="1" applyFont="1" applyFill="1" applyBorder="1" applyAlignment="1">
      <alignment horizontal="left" wrapText="1"/>
      <protection/>
    </xf>
    <xf numFmtId="168" fontId="17" fillId="0" borderId="0" xfId="0" applyNumberFormat="1" applyFont="1" applyAlignment="1">
      <alignment/>
    </xf>
    <xf numFmtId="168" fontId="19" fillId="0" borderId="0" xfId="0" applyNumberFormat="1" applyFont="1" applyFill="1" applyAlignment="1">
      <alignment/>
    </xf>
    <xf numFmtId="168" fontId="18" fillId="0" borderId="0" xfId="0" applyNumberFormat="1" applyFont="1" applyFill="1" applyAlignment="1">
      <alignment/>
    </xf>
    <xf numFmtId="168" fontId="7" fillId="0" borderId="10" xfId="0" applyNumberFormat="1" applyFont="1" applyFill="1" applyBorder="1" applyAlignment="1">
      <alignment horizontal="right" wrapText="1"/>
    </xf>
    <xf numFmtId="168" fontId="9" fillId="0" borderId="10" xfId="0" applyNumberFormat="1" applyFont="1" applyFill="1" applyBorder="1" applyAlignment="1">
      <alignment horizontal="right" wrapText="1"/>
    </xf>
    <xf numFmtId="168" fontId="12" fillId="0" borderId="10" xfId="53" applyNumberFormat="1" applyFont="1" applyFill="1" applyBorder="1" applyAlignment="1">
      <alignment horizontal="right"/>
      <protection/>
    </xf>
    <xf numFmtId="168" fontId="9" fillId="33" borderId="13" xfId="60" applyNumberFormat="1" applyFont="1" applyFill="1" applyBorder="1" applyAlignment="1">
      <alignment horizontal="right"/>
      <protection/>
    </xf>
    <xf numFmtId="168" fontId="13" fillId="33" borderId="13" xfId="0" applyNumberFormat="1" applyFont="1" applyFill="1" applyBorder="1" applyAlignment="1">
      <alignment horizontal="right"/>
    </xf>
    <xf numFmtId="168" fontId="31" fillId="33" borderId="13" xfId="0" applyNumberFormat="1" applyFont="1" applyFill="1" applyBorder="1" applyAlignment="1">
      <alignment horizontal="right"/>
    </xf>
    <xf numFmtId="168" fontId="27" fillId="33" borderId="13" xfId="0" applyNumberFormat="1" applyFont="1" applyFill="1" applyBorder="1" applyAlignment="1">
      <alignment horizontal="right"/>
    </xf>
    <xf numFmtId="168" fontId="9" fillId="34" borderId="10" xfId="0" applyNumberFormat="1" applyFont="1" applyFill="1" applyBorder="1" applyAlignment="1">
      <alignment horizontal="right" wrapText="1"/>
    </xf>
    <xf numFmtId="168" fontId="24" fillId="0" borderId="10" xfId="0" applyNumberFormat="1" applyFont="1" applyFill="1" applyBorder="1" applyAlignment="1">
      <alignment horizontal="right"/>
    </xf>
    <xf numFmtId="168" fontId="11" fillId="0" borderId="10" xfId="53" applyNumberFormat="1" applyFont="1" applyFill="1" applyBorder="1" applyAlignment="1">
      <alignment horizontal="right"/>
      <protection/>
    </xf>
    <xf numFmtId="168" fontId="11" fillId="0" borderId="10" xfId="0" applyNumberFormat="1" applyFont="1" applyFill="1" applyBorder="1" applyAlignment="1">
      <alignment horizontal="right"/>
    </xf>
    <xf numFmtId="168" fontId="34" fillId="0" borderId="10" xfId="0" applyNumberFormat="1" applyFont="1" applyFill="1" applyBorder="1" applyAlignment="1">
      <alignment/>
    </xf>
    <xf numFmtId="168" fontId="35" fillId="0" borderId="10" xfId="0" applyNumberFormat="1" applyFont="1" applyFill="1" applyBorder="1" applyAlignment="1">
      <alignment/>
    </xf>
    <xf numFmtId="168" fontId="7" fillId="33" borderId="13" xfId="60" applyNumberFormat="1" applyFont="1" applyFill="1" applyBorder="1" applyAlignment="1">
      <alignment horizontal="right"/>
      <protection/>
    </xf>
    <xf numFmtId="168" fontId="11" fillId="0" borderId="13" xfId="0" applyNumberFormat="1" applyFont="1" applyFill="1" applyBorder="1" applyAlignment="1">
      <alignment horizontal="right"/>
    </xf>
    <xf numFmtId="168" fontId="18" fillId="34" borderId="10" xfId="0" applyNumberFormat="1" applyFont="1" applyFill="1" applyBorder="1" applyAlignment="1">
      <alignment/>
    </xf>
    <xf numFmtId="0" fontId="6" fillId="33" borderId="10" xfId="59" applyNumberFormat="1" applyFont="1" applyFill="1" applyBorder="1" applyAlignment="1" applyProtection="1">
      <alignment horizontal="left" wrapText="1"/>
      <protection hidden="1"/>
    </xf>
    <xf numFmtId="2" fontId="11" fillId="33" borderId="10" xfId="59" applyNumberFormat="1" applyFont="1" applyFill="1" applyBorder="1" applyAlignment="1" applyProtection="1">
      <alignment horizontal="left" wrapText="1"/>
      <protection hidden="1"/>
    </xf>
    <xf numFmtId="0" fontId="6" fillId="33" borderId="10" xfId="59" applyNumberFormat="1" applyFont="1" applyFill="1" applyBorder="1" applyAlignment="1" applyProtection="1">
      <alignment wrapText="1"/>
      <protection hidden="1"/>
    </xf>
    <xf numFmtId="2" fontId="6" fillId="33" borderId="10" xfId="59" applyNumberFormat="1" applyFont="1" applyFill="1" applyBorder="1" applyAlignment="1" applyProtection="1">
      <alignment horizontal="left" wrapText="1"/>
      <protection hidden="1"/>
    </xf>
    <xf numFmtId="169" fontId="23" fillId="0" borderId="0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/>
    </xf>
    <xf numFmtId="1" fontId="6" fillId="33" borderId="1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9" fontId="9" fillId="33" borderId="13" xfId="60" applyNumberFormat="1" applyFont="1" applyFill="1" applyBorder="1" applyAlignment="1">
      <alignment horizontal="center" vertical="center" wrapText="1"/>
      <protection/>
    </xf>
    <xf numFmtId="49" fontId="7" fillId="33" borderId="13" xfId="60" applyNumberFormat="1" applyFont="1" applyFill="1" applyBorder="1" applyAlignment="1">
      <alignment horizontal="center" vertical="center" wrapText="1"/>
      <protection/>
    </xf>
    <xf numFmtId="0" fontId="24" fillId="0" borderId="18" xfId="57" applyNumberFormat="1" applyFont="1" applyFill="1" applyBorder="1" applyAlignment="1" applyProtection="1">
      <alignment horizontal="center" vertical="center" wrapText="1"/>
      <protection hidden="1"/>
    </xf>
    <xf numFmtId="168" fontId="24" fillId="0" borderId="18" xfId="69" applyNumberFormat="1" applyFont="1" applyFill="1" applyBorder="1" applyAlignment="1">
      <alignment horizontal="right" wrapText="1"/>
    </xf>
    <xf numFmtId="0" fontId="8" fillId="33" borderId="10" xfId="0" applyFont="1" applyFill="1" applyBorder="1" applyAlignment="1">
      <alignment horizontal="left" wrapText="1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36" fillId="0" borderId="0" xfId="0" applyFont="1" applyAlignment="1">
      <alignment/>
    </xf>
    <xf numFmtId="172" fontId="12" fillId="0" borderId="0" xfId="69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 horizontal="centerContinuous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179" fontId="10" fillId="0" borderId="19" xfId="69" applyNumberFormat="1" applyFont="1" applyFill="1" applyBorder="1" applyAlignment="1" applyProtection="1">
      <alignment horizontal="center" vertical="center" wrapText="1"/>
      <protection/>
    </xf>
    <xf numFmtId="49" fontId="10" fillId="0" borderId="19" xfId="0" applyNumberFormat="1" applyFont="1" applyBorder="1" applyAlignment="1">
      <alignment horizontal="center"/>
    </xf>
    <xf numFmtId="0" fontId="10" fillId="35" borderId="19" xfId="0" applyFont="1" applyFill="1" applyBorder="1" applyAlignment="1">
      <alignment horizontal="left" vertical="center" wrapText="1"/>
    </xf>
    <xf numFmtId="0" fontId="10" fillId="0" borderId="19" xfId="0" applyFont="1" applyBorder="1" applyAlignment="1">
      <alignment wrapText="1"/>
    </xf>
    <xf numFmtId="169" fontId="10" fillId="35" borderId="19" xfId="69" applyNumberFormat="1" applyFont="1" applyFill="1" applyBorder="1" applyAlignment="1" applyProtection="1">
      <alignment/>
      <protection/>
    </xf>
    <xf numFmtId="49" fontId="12" fillId="35" borderId="19" xfId="0" applyNumberFormat="1" applyFont="1" applyFill="1" applyBorder="1" applyAlignment="1">
      <alignment horizontal="center"/>
    </xf>
    <xf numFmtId="0" fontId="12" fillId="35" borderId="19" xfId="0" applyFont="1" applyFill="1" applyBorder="1" applyAlignment="1">
      <alignment horizontal="left" wrapText="1"/>
    </xf>
    <xf numFmtId="169" fontId="12" fillId="35" borderId="19" xfId="69" applyNumberFormat="1" applyFont="1" applyFill="1" applyBorder="1" applyAlignment="1" applyProtection="1">
      <alignment/>
      <protection/>
    </xf>
    <xf numFmtId="0" fontId="10" fillId="0" borderId="19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wrapText="1"/>
    </xf>
    <xf numFmtId="0" fontId="10" fillId="35" borderId="19" xfId="0" applyFont="1" applyFill="1" applyBorder="1" applyAlignment="1">
      <alignment horizontal="center" vertical="top"/>
    </xf>
    <xf numFmtId="0" fontId="8" fillId="33" borderId="10" xfId="56" applyNumberFormat="1" applyFont="1" applyFill="1" applyBorder="1" applyAlignment="1" applyProtection="1">
      <alignment horizontal="left" wrapText="1"/>
      <protection hidden="1"/>
    </xf>
    <xf numFmtId="49" fontId="6" fillId="0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right"/>
    </xf>
    <xf numFmtId="0" fontId="8" fillId="33" borderId="10" xfId="59" applyNumberFormat="1" applyFont="1" applyFill="1" applyBorder="1" applyAlignment="1" applyProtection="1">
      <alignment horizontal="left" wrapText="1"/>
      <protection hidden="1"/>
    </xf>
    <xf numFmtId="49" fontId="8" fillId="0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right"/>
    </xf>
    <xf numFmtId="1" fontId="11" fillId="0" borderId="15" xfId="0" applyNumberFormat="1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right" wrapText="1"/>
    </xf>
    <xf numFmtId="0" fontId="20" fillId="0" borderId="0" xfId="0" applyFont="1" applyFill="1" applyAlignment="1">
      <alignment horizontal="center" vertical="center" wrapText="1"/>
    </xf>
    <xf numFmtId="169" fontId="21" fillId="0" borderId="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wrapText="1"/>
    </xf>
    <xf numFmtId="168" fontId="9" fillId="0" borderId="11" xfId="69" applyNumberFormat="1" applyFont="1" applyFill="1" applyBorder="1" applyAlignment="1">
      <alignment horizontal="center" wrapText="1"/>
    </xf>
    <xf numFmtId="168" fontId="9" fillId="0" borderId="18" xfId="69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18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8" fillId="0" borderId="0" xfId="0" applyFont="1" applyFill="1" applyAlignment="1">
      <alignment horizontal="right"/>
    </xf>
    <xf numFmtId="0" fontId="11" fillId="0" borderId="11" xfId="57" applyNumberFormat="1" applyFont="1" applyFill="1" applyBorder="1" applyAlignment="1" applyProtection="1">
      <alignment horizontal="center" vertical="center" wrapText="1"/>
      <protection hidden="1"/>
    </xf>
    <xf numFmtId="0" fontId="11" fillId="0" borderId="18" xfId="57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>
      <alignment horizontal="right"/>
    </xf>
    <xf numFmtId="0" fontId="0" fillId="0" borderId="0" xfId="0" applyAlignment="1">
      <alignment/>
    </xf>
    <xf numFmtId="0" fontId="6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1" fillId="0" borderId="0" xfId="0" applyFont="1" applyAlignment="1">
      <alignment wrapText="1"/>
    </xf>
    <xf numFmtId="0" fontId="10" fillId="0" borderId="19" xfId="0" applyFont="1" applyBorder="1" applyAlignment="1">
      <alignment horizontal="center" vertical="center" wrapText="1"/>
    </xf>
    <xf numFmtId="0" fontId="10" fillId="35" borderId="19" xfId="0" applyFont="1" applyFill="1" applyBorder="1" applyAlignment="1">
      <alignment horizontal="center" vertical="center" wrapText="1"/>
    </xf>
    <xf numFmtId="179" fontId="10" fillId="0" borderId="19" xfId="69" applyNumberFormat="1" applyFont="1" applyFill="1" applyBorder="1" applyAlignment="1" applyProtection="1">
      <alignment horizontal="center"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tmp" xfId="56"/>
    <cellStyle name="Обычный_tmp 2" xfId="57"/>
    <cellStyle name="Обычный_tmp_Прил к реш 9 окт Огаревское" xfId="58"/>
    <cellStyle name="Обычный_tmp_Приложения МО Огаревское 2015-2017 28.11.2014 с изменен." xfId="59"/>
    <cellStyle name="Обычный_сентябрь приложения к решению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[0] 2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159"/>
  <sheetViews>
    <sheetView zoomScalePageLayoutView="0" workbookViewId="0" topLeftCell="A1">
      <selection activeCell="K35" sqref="K35"/>
    </sheetView>
  </sheetViews>
  <sheetFormatPr defaultColWidth="9.140625" defaultRowHeight="12.75"/>
  <cols>
    <col min="1" max="1" width="56.8515625" style="2" customWidth="1"/>
    <col min="2" max="2" width="5.57421875" style="2" customWidth="1"/>
    <col min="3" max="3" width="5.8515625" style="2" customWidth="1"/>
    <col min="4" max="4" width="5.00390625" style="2" customWidth="1"/>
    <col min="5" max="5" width="3.421875" style="2" customWidth="1"/>
    <col min="6" max="6" width="5.8515625" style="2" customWidth="1"/>
    <col min="7" max="7" width="6.57421875" style="2" customWidth="1"/>
    <col min="8" max="9" width="9.8515625" style="200" customWidth="1"/>
    <col min="10" max="16384" width="9.140625" style="2" customWidth="1"/>
  </cols>
  <sheetData>
    <row r="1" spans="7:9" ht="12.75">
      <c r="G1" s="267" t="s">
        <v>73</v>
      </c>
      <c r="H1" s="268"/>
      <c r="I1" s="268"/>
    </row>
    <row r="2" spans="3:9" ht="12.75">
      <c r="C2" s="269" t="s">
        <v>239</v>
      </c>
      <c r="D2" s="270"/>
      <c r="E2" s="270"/>
      <c r="F2" s="270"/>
      <c r="G2" s="270"/>
      <c r="H2" s="270"/>
      <c r="I2" s="270"/>
    </row>
    <row r="3" spans="3:9" ht="37.5" customHeight="1">
      <c r="C3" s="269" t="s">
        <v>166</v>
      </c>
      <c r="D3" s="270"/>
      <c r="E3" s="270"/>
      <c r="F3" s="270"/>
      <c r="G3" s="270"/>
      <c r="H3" s="270"/>
      <c r="I3" s="270"/>
    </row>
    <row r="4" spans="3:7" ht="12.75">
      <c r="C4" s="269" t="s">
        <v>248</v>
      </c>
      <c r="D4" s="269"/>
      <c r="E4" s="269"/>
      <c r="F4" s="269"/>
      <c r="G4" s="269"/>
    </row>
    <row r="5" ht="12" customHeight="1"/>
    <row r="6" ht="12.75" hidden="1"/>
    <row r="7" spans="4:9" ht="12.75">
      <c r="D7" s="271" t="s">
        <v>67</v>
      </c>
      <c r="E7" s="271"/>
      <c r="F7" s="271"/>
      <c r="G7" s="271"/>
      <c r="H7" s="271"/>
      <c r="I7" s="271"/>
    </row>
    <row r="8" spans="1:9" ht="25.5" customHeight="1">
      <c r="A8" s="261" t="s">
        <v>75</v>
      </c>
      <c r="B8" s="261"/>
      <c r="C8" s="261"/>
      <c r="D8" s="261"/>
      <c r="E8" s="261"/>
      <c r="F8" s="261"/>
      <c r="G8" s="261"/>
      <c r="H8" s="261"/>
      <c r="I8" s="261"/>
    </row>
    <row r="9" spans="2:9" ht="39.75" customHeight="1">
      <c r="B9" s="261" t="s">
        <v>166</v>
      </c>
      <c r="C9" s="261"/>
      <c r="D9" s="261"/>
      <c r="E9" s="261"/>
      <c r="F9" s="261"/>
      <c r="G9" s="261"/>
      <c r="H9" s="261"/>
      <c r="I9" s="261"/>
    </row>
    <row r="10" spans="2:9" ht="12.75">
      <c r="B10" s="5" t="s">
        <v>237</v>
      </c>
      <c r="C10" s="3"/>
      <c r="D10" s="3"/>
      <c r="E10" s="3"/>
      <c r="F10" s="3"/>
      <c r="G10" s="3"/>
      <c r="H10" s="198"/>
      <c r="I10" s="199"/>
    </row>
    <row r="11" spans="1:9" ht="20.25">
      <c r="A11" s="262" t="s">
        <v>58</v>
      </c>
      <c r="B11" s="262"/>
      <c r="C11" s="262"/>
      <c r="D11" s="262"/>
      <c r="E11" s="262"/>
      <c r="F11" s="262"/>
      <c r="G11" s="262"/>
      <c r="H11" s="262"/>
      <c r="I11" s="262"/>
    </row>
    <row r="12" spans="1:9" ht="53.25" customHeight="1">
      <c r="A12" s="263" t="s">
        <v>167</v>
      </c>
      <c r="B12" s="263"/>
      <c r="C12" s="263"/>
      <c r="D12" s="263"/>
      <c r="E12" s="263"/>
      <c r="F12" s="263"/>
      <c r="G12" s="263"/>
      <c r="H12" s="263"/>
      <c r="I12" s="263"/>
    </row>
    <row r="13" spans="1:9" ht="30" customHeight="1">
      <c r="A13" s="4"/>
      <c r="B13" s="4"/>
      <c r="C13" s="4"/>
      <c r="D13" s="4"/>
      <c r="E13" s="4"/>
      <c r="F13" s="4"/>
      <c r="I13" s="144" t="s">
        <v>69</v>
      </c>
    </row>
    <row r="14" spans="1:9" ht="12.75">
      <c r="A14" s="10" t="s">
        <v>59</v>
      </c>
      <c r="B14" s="264" t="s">
        <v>74</v>
      </c>
      <c r="C14" s="264"/>
      <c r="D14" s="264"/>
      <c r="E14" s="264"/>
      <c r="F14" s="264"/>
      <c r="G14" s="264"/>
      <c r="H14" s="265" t="s">
        <v>107</v>
      </c>
      <c r="I14" s="265" t="s">
        <v>168</v>
      </c>
    </row>
    <row r="15" spans="1:9" ht="53.25">
      <c r="A15" s="11"/>
      <c r="B15" s="12" t="s">
        <v>62</v>
      </c>
      <c r="C15" s="12" t="s">
        <v>61</v>
      </c>
      <c r="D15" s="264" t="s">
        <v>60</v>
      </c>
      <c r="E15" s="264"/>
      <c r="F15" s="264"/>
      <c r="G15" s="12" t="s">
        <v>76</v>
      </c>
      <c r="H15" s="266"/>
      <c r="I15" s="266"/>
    </row>
    <row r="16" spans="1:9" ht="14.25">
      <c r="A16" s="28" t="s">
        <v>44</v>
      </c>
      <c r="B16" s="29" t="s">
        <v>45</v>
      </c>
      <c r="C16" s="29" t="s">
        <v>43</v>
      </c>
      <c r="D16" s="29"/>
      <c r="E16" s="29"/>
      <c r="F16" s="29"/>
      <c r="G16" s="29"/>
      <c r="H16" s="179">
        <f>H17+H24+H43+H48+H53</f>
        <v>5520.7</v>
      </c>
      <c r="I16" s="179">
        <f>I17+I24+I43+I48+I53</f>
        <v>5520.3</v>
      </c>
    </row>
    <row r="17" spans="1:9" ht="36">
      <c r="A17" s="88" t="s">
        <v>101</v>
      </c>
      <c r="B17" s="88" t="s">
        <v>45</v>
      </c>
      <c r="C17" s="89" t="s">
        <v>46</v>
      </c>
      <c r="D17" s="90"/>
      <c r="E17" s="91"/>
      <c r="F17" s="92"/>
      <c r="G17" s="91"/>
      <c r="H17" s="170">
        <f>H18</f>
        <v>199.5</v>
      </c>
      <c r="I17" s="170">
        <f>I18</f>
        <v>199.5</v>
      </c>
    </row>
    <row r="18" spans="1:9" ht="12.75">
      <c r="A18" s="22" t="s">
        <v>102</v>
      </c>
      <c r="B18" s="23" t="s">
        <v>45</v>
      </c>
      <c r="C18" s="24" t="s">
        <v>46</v>
      </c>
      <c r="D18" s="25" t="s">
        <v>65</v>
      </c>
      <c r="E18" s="26"/>
      <c r="F18" s="30"/>
      <c r="G18" s="34"/>
      <c r="H18" s="159">
        <f>H19</f>
        <v>199.5</v>
      </c>
      <c r="I18" s="159">
        <f>I19</f>
        <v>199.5</v>
      </c>
    </row>
    <row r="19" spans="1:9" ht="25.5">
      <c r="A19" s="13" t="s">
        <v>103</v>
      </c>
      <c r="B19" s="23" t="s">
        <v>45</v>
      </c>
      <c r="C19" s="24" t="s">
        <v>46</v>
      </c>
      <c r="D19" s="25" t="s">
        <v>65</v>
      </c>
      <c r="E19" s="26" t="s">
        <v>163</v>
      </c>
      <c r="F19" s="30"/>
      <c r="G19" s="31"/>
      <c r="H19" s="159">
        <f>H20+H22</f>
        <v>199.5</v>
      </c>
      <c r="I19" s="159">
        <f>I20+I22</f>
        <v>199.5</v>
      </c>
    </row>
    <row r="20" spans="1:9" ht="41.25" customHeight="1">
      <c r="A20" s="32" t="s">
        <v>104</v>
      </c>
      <c r="B20" s="14" t="s">
        <v>45</v>
      </c>
      <c r="C20" s="15" t="s">
        <v>46</v>
      </c>
      <c r="D20" s="16" t="s">
        <v>65</v>
      </c>
      <c r="E20" s="17" t="s">
        <v>163</v>
      </c>
      <c r="F20" s="18" t="s">
        <v>172</v>
      </c>
      <c r="G20" s="19"/>
      <c r="H20" s="159">
        <f>H21</f>
        <v>196.6</v>
      </c>
      <c r="I20" s="159">
        <f>I21</f>
        <v>196.6</v>
      </c>
    </row>
    <row r="21" spans="1:9" ht="24">
      <c r="A21" s="33" t="s">
        <v>80</v>
      </c>
      <c r="B21" s="14" t="s">
        <v>45</v>
      </c>
      <c r="C21" s="15" t="s">
        <v>46</v>
      </c>
      <c r="D21" s="16" t="s">
        <v>65</v>
      </c>
      <c r="E21" s="17" t="s">
        <v>163</v>
      </c>
      <c r="F21" s="18" t="s">
        <v>172</v>
      </c>
      <c r="G21" s="19" t="s">
        <v>79</v>
      </c>
      <c r="H21" s="160">
        <v>196.6</v>
      </c>
      <c r="I21" s="160">
        <v>196.6</v>
      </c>
    </row>
    <row r="22" spans="1:9" ht="45" customHeight="1">
      <c r="A22" s="32" t="s">
        <v>105</v>
      </c>
      <c r="B22" s="14" t="s">
        <v>45</v>
      </c>
      <c r="C22" s="15" t="s">
        <v>46</v>
      </c>
      <c r="D22" s="16" t="s">
        <v>65</v>
      </c>
      <c r="E22" s="17" t="s">
        <v>163</v>
      </c>
      <c r="F22" s="18" t="s">
        <v>173</v>
      </c>
      <c r="G22" s="19"/>
      <c r="H22" s="160">
        <f>H23</f>
        <v>2.9</v>
      </c>
      <c r="I22" s="160">
        <f>I23</f>
        <v>2.9</v>
      </c>
    </row>
    <row r="23" spans="1:9" ht="24">
      <c r="A23" s="20" t="s">
        <v>83</v>
      </c>
      <c r="B23" s="14" t="s">
        <v>45</v>
      </c>
      <c r="C23" s="15" t="s">
        <v>46</v>
      </c>
      <c r="D23" s="16" t="s">
        <v>65</v>
      </c>
      <c r="E23" s="17" t="s">
        <v>163</v>
      </c>
      <c r="F23" s="18" t="s">
        <v>173</v>
      </c>
      <c r="G23" s="19" t="s">
        <v>82</v>
      </c>
      <c r="H23" s="160">
        <v>2.9</v>
      </c>
      <c r="I23" s="160">
        <v>2.9</v>
      </c>
    </row>
    <row r="24" spans="1:9" ht="36">
      <c r="A24" s="93" t="s">
        <v>48</v>
      </c>
      <c r="B24" s="94" t="s">
        <v>45</v>
      </c>
      <c r="C24" s="94" t="s">
        <v>49</v>
      </c>
      <c r="D24" s="95"/>
      <c r="E24" s="95"/>
      <c r="F24" s="95"/>
      <c r="G24" s="95"/>
      <c r="H24" s="175">
        <f>H25+H37</f>
        <v>4746.4</v>
      </c>
      <c r="I24" s="175">
        <f>I26+I29+I37</f>
        <v>4746.2</v>
      </c>
    </row>
    <row r="25" spans="1:9" ht="25.5">
      <c r="A25" s="38" t="s">
        <v>77</v>
      </c>
      <c r="B25" s="39" t="s">
        <v>45</v>
      </c>
      <c r="C25" s="40" t="s">
        <v>49</v>
      </c>
      <c r="D25" s="41" t="s">
        <v>29</v>
      </c>
      <c r="E25" s="42"/>
      <c r="F25" s="43"/>
      <c r="G25" s="44"/>
      <c r="H25" s="159">
        <f>H26+H29</f>
        <v>4728.4</v>
      </c>
      <c r="I25" s="159">
        <f>I26+I29</f>
        <v>4728.2</v>
      </c>
    </row>
    <row r="26" spans="1:9" ht="21.75">
      <c r="A26" s="38" t="s">
        <v>30</v>
      </c>
      <c r="B26" s="54" t="s">
        <v>45</v>
      </c>
      <c r="C26" s="54" t="s">
        <v>49</v>
      </c>
      <c r="D26" s="41" t="s">
        <v>29</v>
      </c>
      <c r="E26" s="42" t="s">
        <v>163</v>
      </c>
      <c r="F26" s="50"/>
      <c r="G26" s="55"/>
      <c r="H26" s="136">
        <f>H27</f>
        <v>615.1</v>
      </c>
      <c r="I26" s="136">
        <f>I27</f>
        <v>615.1</v>
      </c>
    </row>
    <row r="27" spans="1:9" ht="51">
      <c r="A27" s="56" t="s">
        <v>78</v>
      </c>
      <c r="B27" s="46" t="s">
        <v>45</v>
      </c>
      <c r="C27" s="47" t="s">
        <v>49</v>
      </c>
      <c r="D27" s="48" t="s">
        <v>29</v>
      </c>
      <c r="E27" s="49" t="s">
        <v>163</v>
      </c>
      <c r="F27" s="50" t="s">
        <v>172</v>
      </c>
      <c r="G27" s="57"/>
      <c r="H27" s="133">
        <f>H28</f>
        <v>615.1</v>
      </c>
      <c r="I27" s="133">
        <f>I28</f>
        <v>615.1</v>
      </c>
    </row>
    <row r="28" spans="1:9" ht="24">
      <c r="A28" s="58" t="s">
        <v>80</v>
      </c>
      <c r="B28" s="46" t="s">
        <v>45</v>
      </c>
      <c r="C28" s="47" t="s">
        <v>49</v>
      </c>
      <c r="D28" s="48" t="s">
        <v>29</v>
      </c>
      <c r="E28" s="49" t="s">
        <v>163</v>
      </c>
      <c r="F28" s="50" t="s">
        <v>172</v>
      </c>
      <c r="G28" s="51" t="s">
        <v>79</v>
      </c>
      <c r="H28" s="133">
        <v>615.1</v>
      </c>
      <c r="I28" s="133">
        <v>615.1</v>
      </c>
    </row>
    <row r="29" spans="1:9" ht="21.75">
      <c r="A29" s="38" t="s">
        <v>31</v>
      </c>
      <c r="B29" s="54" t="s">
        <v>45</v>
      </c>
      <c r="C29" s="54" t="s">
        <v>49</v>
      </c>
      <c r="D29" s="41" t="s">
        <v>29</v>
      </c>
      <c r="E29" s="42" t="s">
        <v>71</v>
      </c>
      <c r="F29" s="43" t="s">
        <v>174</v>
      </c>
      <c r="G29" s="55"/>
      <c r="H29" s="136">
        <f>H30+H34+H32</f>
        <v>4113.299999999999</v>
      </c>
      <c r="I29" s="136">
        <f>I30+I32+I34</f>
        <v>4113.099999999999</v>
      </c>
    </row>
    <row r="30" spans="1:9" ht="51">
      <c r="A30" s="252" t="s">
        <v>78</v>
      </c>
      <c r="B30" s="55" t="s">
        <v>45</v>
      </c>
      <c r="C30" s="55" t="s">
        <v>49</v>
      </c>
      <c r="D30" s="41" t="s">
        <v>29</v>
      </c>
      <c r="E30" s="42" t="s">
        <v>71</v>
      </c>
      <c r="F30" s="43" t="s">
        <v>172</v>
      </c>
      <c r="G30" s="55"/>
      <c r="H30" s="162">
        <f>H31</f>
        <v>3104.7</v>
      </c>
      <c r="I30" s="136">
        <f>I31</f>
        <v>3104.7</v>
      </c>
    </row>
    <row r="31" spans="1:9" ht="24">
      <c r="A31" s="58" t="s">
        <v>80</v>
      </c>
      <c r="B31" s="59" t="s">
        <v>45</v>
      </c>
      <c r="C31" s="59" t="s">
        <v>49</v>
      </c>
      <c r="D31" s="48" t="s">
        <v>29</v>
      </c>
      <c r="E31" s="49" t="s">
        <v>71</v>
      </c>
      <c r="F31" s="50" t="s">
        <v>172</v>
      </c>
      <c r="G31" s="59" t="s">
        <v>79</v>
      </c>
      <c r="H31" s="163">
        <v>3104.7</v>
      </c>
      <c r="I31" s="133">
        <v>3104.7</v>
      </c>
    </row>
    <row r="32" spans="1:9" ht="63.75">
      <c r="A32" s="252" t="s">
        <v>243</v>
      </c>
      <c r="B32" s="55" t="s">
        <v>45</v>
      </c>
      <c r="C32" s="55" t="s">
        <v>49</v>
      </c>
      <c r="D32" s="41" t="s">
        <v>29</v>
      </c>
      <c r="E32" s="42" t="s">
        <v>71</v>
      </c>
      <c r="F32" s="43" t="s">
        <v>220</v>
      </c>
      <c r="G32" s="55"/>
      <c r="H32" s="162">
        <v>138</v>
      </c>
      <c r="I32" s="136">
        <v>138</v>
      </c>
    </row>
    <row r="33" spans="1:9" ht="24">
      <c r="A33" s="58" t="s">
        <v>244</v>
      </c>
      <c r="B33" s="59" t="s">
        <v>45</v>
      </c>
      <c r="C33" s="59" t="s">
        <v>49</v>
      </c>
      <c r="D33" s="48" t="s">
        <v>29</v>
      </c>
      <c r="E33" s="49" t="s">
        <v>71</v>
      </c>
      <c r="F33" s="50" t="s">
        <v>220</v>
      </c>
      <c r="G33" s="59" t="s">
        <v>79</v>
      </c>
      <c r="H33" s="163">
        <v>138</v>
      </c>
      <c r="I33" s="133">
        <v>138</v>
      </c>
    </row>
    <row r="34" spans="1:9" ht="44.25" customHeight="1">
      <c r="A34" s="56" t="s">
        <v>81</v>
      </c>
      <c r="B34" s="60" t="s">
        <v>45</v>
      </c>
      <c r="C34" s="60" t="s">
        <v>49</v>
      </c>
      <c r="D34" s="48" t="s">
        <v>29</v>
      </c>
      <c r="E34" s="49" t="s">
        <v>71</v>
      </c>
      <c r="F34" s="50" t="s">
        <v>173</v>
      </c>
      <c r="G34" s="61"/>
      <c r="H34" s="164">
        <f>H35+H36</f>
        <v>870.6</v>
      </c>
      <c r="I34" s="202">
        <f>I35+I36</f>
        <v>870.4</v>
      </c>
    </row>
    <row r="35" spans="1:9" ht="24">
      <c r="A35" s="53" t="s">
        <v>83</v>
      </c>
      <c r="B35" s="61" t="s">
        <v>45</v>
      </c>
      <c r="C35" s="61" t="s">
        <v>49</v>
      </c>
      <c r="D35" s="48" t="s">
        <v>29</v>
      </c>
      <c r="E35" s="49" t="s">
        <v>71</v>
      </c>
      <c r="F35" s="50" t="s">
        <v>173</v>
      </c>
      <c r="G35" s="59" t="s">
        <v>82</v>
      </c>
      <c r="H35" s="165">
        <v>841.5</v>
      </c>
      <c r="I35" s="201">
        <v>841.3</v>
      </c>
    </row>
    <row r="36" spans="1:9" ht="22.5">
      <c r="A36" s="53" t="s">
        <v>84</v>
      </c>
      <c r="B36" s="61" t="s">
        <v>45</v>
      </c>
      <c r="C36" s="61" t="s">
        <v>49</v>
      </c>
      <c r="D36" s="48" t="s">
        <v>29</v>
      </c>
      <c r="E36" s="49" t="s">
        <v>71</v>
      </c>
      <c r="F36" s="50" t="s">
        <v>173</v>
      </c>
      <c r="G36" s="59" t="s">
        <v>70</v>
      </c>
      <c r="H36" s="165">
        <v>29.1</v>
      </c>
      <c r="I36" s="201">
        <v>29.1</v>
      </c>
    </row>
    <row r="37" spans="1:9" ht="12.75">
      <c r="A37" s="149" t="s">
        <v>66</v>
      </c>
      <c r="B37" s="147" t="s">
        <v>45</v>
      </c>
      <c r="C37" s="148" t="s">
        <v>49</v>
      </c>
      <c r="D37" s="41" t="s">
        <v>32</v>
      </c>
      <c r="E37" s="49"/>
      <c r="F37" s="50"/>
      <c r="G37" s="62"/>
      <c r="H37" s="164">
        <f>H38</f>
        <v>18</v>
      </c>
      <c r="I37" s="164">
        <f>I38</f>
        <v>18</v>
      </c>
    </row>
    <row r="38" spans="1:9" ht="51">
      <c r="A38" s="22" t="s">
        <v>175</v>
      </c>
      <c r="B38" s="23" t="s">
        <v>45</v>
      </c>
      <c r="C38" s="24" t="s">
        <v>49</v>
      </c>
      <c r="D38" s="25" t="s">
        <v>32</v>
      </c>
      <c r="E38" s="26" t="s">
        <v>163</v>
      </c>
      <c r="F38" s="30"/>
      <c r="G38" s="150"/>
      <c r="H38" s="165">
        <f>H39+H41</f>
        <v>18</v>
      </c>
      <c r="I38" s="165">
        <f>I39+I41</f>
        <v>18</v>
      </c>
    </row>
    <row r="39" spans="1:9" ht="60">
      <c r="A39" s="151" t="s">
        <v>176</v>
      </c>
      <c r="B39" s="14" t="s">
        <v>45</v>
      </c>
      <c r="C39" s="15" t="s">
        <v>49</v>
      </c>
      <c r="D39" s="16" t="s">
        <v>32</v>
      </c>
      <c r="E39" s="17" t="s">
        <v>163</v>
      </c>
      <c r="F39" s="18" t="s">
        <v>179</v>
      </c>
      <c r="G39" s="152"/>
      <c r="H39" s="165">
        <f>H40</f>
        <v>18</v>
      </c>
      <c r="I39" s="133">
        <f>I40</f>
        <v>18</v>
      </c>
    </row>
    <row r="40" spans="1:9" ht="22.5">
      <c r="A40" s="153" t="s">
        <v>177</v>
      </c>
      <c r="B40" s="14" t="s">
        <v>45</v>
      </c>
      <c r="C40" s="15" t="s">
        <v>49</v>
      </c>
      <c r="D40" s="16" t="s">
        <v>32</v>
      </c>
      <c r="E40" s="17" t="s">
        <v>163</v>
      </c>
      <c r="F40" s="18" t="s">
        <v>179</v>
      </c>
      <c r="G40" s="152" t="s">
        <v>171</v>
      </c>
      <c r="H40" s="165">
        <v>18</v>
      </c>
      <c r="I40" s="133">
        <v>18</v>
      </c>
    </row>
    <row r="41" spans="1:9" ht="48">
      <c r="A41" s="27" t="s">
        <v>178</v>
      </c>
      <c r="B41" s="14" t="s">
        <v>45</v>
      </c>
      <c r="C41" s="14" t="s">
        <v>49</v>
      </c>
      <c r="D41" s="16" t="s">
        <v>32</v>
      </c>
      <c r="E41" s="17" t="s">
        <v>163</v>
      </c>
      <c r="F41" s="18" t="s">
        <v>180</v>
      </c>
      <c r="G41" s="152"/>
      <c r="H41" s="165">
        <f>H42</f>
        <v>0</v>
      </c>
      <c r="I41" s="133">
        <f>I42</f>
        <v>0</v>
      </c>
    </row>
    <row r="42" spans="1:9" ht="18.75" customHeight="1">
      <c r="A42" s="153" t="s">
        <v>177</v>
      </c>
      <c r="B42" s="14" t="s">
        <v>45</v>
      </c>
      <c r="C42" s="15" t="s">
        <v>49</v>
      </c>
      <c r="D42" s="16" t="s">
        <v>32</v>
      </c>
      <c r="E42" s="17" t="s">
        <v>163</v>
      </c>
      <c r="F42" s="18" t="s">
        <v>180</v>
      </c>
      <c r="G42" s="152" t="s">
        <v>171</v>
      </c>
      <c r="H42" s="165">
        <v>0</v>
      </c>
      <c r="I42" s="134">
        <v>0</v>
      </c>
    </row>
    <row r="43" spans="1:9" ht="43.5">
      <c r="A43" s="180" t="s">
        <v>181</v>
      </c>
      <c r="B43" s="181" t="s">
        <v>45</v>
      </c>
      <c r="C43" s="182" t="s">
        <v>131</v>
      </c>
      <c r="D43" s="183"/>
      <c r="E43" s="184"/>
      <c r="F43" s="185"/>
      <c r="G43" s="186"/>
      <c r="H43" s="208">
        <f aca="true" t="shared" si="0" ref="H43:I46">H44</f>
        <v>18.3</v>
      </c>
      <c r="I43" s="208">
        <f t="shared" si="0"/>
        <v>18.3</v>
      </c>
    </row>
    <row r="44" spans="1:9" ht="12.75">
      <c r="A44" s="22" t="s">
        <v>66</v>
      </c>
      <c r="B44" s="23" t="s">
        <v>45</v>
      </c>
      <c r="C44" s="24" t="s">
        <v>131</v>
      </c>
      <c r="D44" s="25" t="s">
        <v>32</v>
      </c>
      <c r="E44" s="26"/>
      <c r="F44" s="30"/>
      <c r="G44" s="34"/>
      <c r="H44" s="202">
        <f t="shared" si="0"/>
        <v>18.3</v>
      </c>
      <c r="I44" s="202">
        <f t="shared" si="0"/>
        <v>18.3</v>
      </c>
    </row>
    <row r="45" spans="1:9" ht="51">
      <c r="A45" s="22" t="s">
        <v>175</v>
      </c>
      <c r="B45" s="23" t="s">
        <v>45</v>
      </c>
      <c r="C45" s="24" t="s">
        <v>131</v>
      </c>
      <c r="D45" s="25" t="s">
        <v>32</v>
      </c>
      <c r="E45" s="26" t="s">
        <v>163</v>
      </c>
      <c r="F45" s="18"/>
      <c r="G45" s="19"/>
      <c r="H45" s="164">
        <f t="shared" si="0"/>
        <v>18.3</v>
      </c>
      <c r="I45" s="164">
        <f t="shared" si="0"/>
        <v>18.3</v>
      </c>
    </row>
    <row r="46" spans="1:9" ht="15" customHeight="1">
      <c r="A46" s="154" t="s">
        <v>182</v>
      </c>
      <c r="B46" s="14" t="s">
        <v>45</v>
      </c>
      <c r="C46" s="15" t="s">
        <v>131</v>
      </c>
      <c r="D46" s="16" t="s">
        <v>32</v>
      </c>
      <c r="E46" s="17" t="s">
        <v>163</v>
      </c>
      <c r="F46" s="18" t="s">
        <v>183</v>
      </c>
      <c r="G46" s="19"/>
      <c r="H46" s="134">
        <f t="shared" si="0"/>
        <v>18.3</v>
      </c>
      <c r="I46" s="134">
        <f t="shared" si="0"/>
        <v>18.3</v>
      </c>
    </row>
    <row r="47" spans="1:9" ht="18" customHeight="1">
      <c r="A47" s="153" t="s">
        <v>66</v>
      </c>
      <c r="B47" s="14" t="s">
        <v>45</v>
      </c>
      <c r="C47" s="15" t="s">
        <v>131</v>
      </c>
      <c r="D47" s="16" t="s">
        <v>32</v>
      </c>
      <c r="E47" s="17" t="s">
        <v>163</v>
      </c>
      <c r="F47" s="18" t="s">
        <v>183</v>
      </c>
      <c r="G47" s="19" t="s">
        <v>171</v>
      </c>
      <c r="H47" s="169">
        <v>18.3</v>
      </c>
      <c r="I47" s="169">
        <v>18.3</v>
      </c>
    </row>
    <row r="48" spans="1:9" ht="16.5" customHeight="1">
      <c r="A48" s="96" t="s">
        <v>41</v>
      </c>
      <c r="B48" s="88" t="s">
        <v>85</v>
      </c>
      <c r="C48" s="89" t="s">
        <v>33</v>
      </c>
      <c r="D48" s="97"/>
      <c r="E48" s="98"/>
      <c r="F48" s="99"/>
      <c r="G48" s="100"/>
      <c r="H48" s="175">
        <f>H49</f>
        <v>50</v>
      </c>
      <c r="I48" s="175">
        <f>I49</f>
        <v>50</v>
      </c>
    </row>
    <row r="49" spans="1:9" ht="15" customHeight="1">
      <c r="A49" s="38" t="s">
        <v>41</v>
      </c>
      <c r="B49" s="39" t="s">
        <v>45</v>
      </c>
      <c r="C49" s="40" t="s">
        <v>33</v>
      </c>
      <c r="D49" s="41" t="s">
        <v>39</v>
      </c>
      <c r="E49" s="42"/>
      <c r="F49" s="43"/>
      <c r="G49" s="44"/>
      <c r="H49" s="163">
        <f>H50</f>
        <v>50</v>
      </c>
      <c r="I49" s="133">
        <f>I50</f>
        <v>50</v>
      </c>
    </row>
    <row r="50" spans="1:9" ht="20.25" customHeight="1">
      <c r="A50" s="38" t="s">
        <v>40</v>
      </c>
      <c r="B50" s="46" t="s">
        <v>45</v>
      </c>
      <c r="C50" s="47" t="s">
        <v>33</v>
      </c>
      <c r="D50" s="41" t="s">
        <v>39</v>
      </c>
      <c r="E50" s="42" t="s">
        <v>163</v>
      </c>
      <c r="F50" s="50"/>
      <c r="G50" s="51"/>
      <c r="H50" s="163">
        <v>50</v>
      </c>
      <c r="I50" s="201">
        <f>I51</f>
        <v>50</v>
      </c>
    </row>
    <row r="51" spans="1:9" ht="25.5">
      <c r="A51" s="66" t="s">
        <v>86</v>
      </c>
      <c r="B51" s="46" t="s">
        <v>45</v>
      </c>
      <c r="C51" s="47" t="s">
        <v>33</v>
      </c>
      <c r="D51" s="48" t="s">
        <v>39</v>
      </c>
      <c r="E51" s="49" t="s">
        <v>163</v>
      </c>
      <c r="F51" s="50" t="s">
        <v>184</v>
      </c>
      <c r="G51" s="51"/>
      <c r="H51" s="163">
        <f>H52</f>
        <v>50</v>
      </c>
      <c r="I51" s="133">
        <f>I52</f>
        <v>50</v>
      </c>
    </row>
    <row r="52" spans="1:9" ht="22.5">
      <c r="A52" s="67" t="s">
        <v>87</v>
      </c>
      <c r="B52" s="46" t="s">
        <v>45</v>
      </c>
      <c r="C52" s="47" t="s">
        <v>33</v>
      </c>
      <c r="D52" s="48" t="s">
        <v>39</v>
      </c>
      <c r="E52" s="49" t="s">
        <v>163</v>
      </c>
      <c r="F52" s="50" t="s">
        <v>184</v>
      </c>
      <c r="G52" s="51" t="s">
        <v>88</v>
      </c>
      <c r="H52" s="163">
        <v>50</v>
      </c>
      <c r="I52" s="133">
        <v>50</v>
      </c>
    </row>
    <row r="53" spans="1:9" ht="18.75" customHeight="1">
      <c r="A53" s="96" t="s">
        <v>55</v>
      </c>
      <c r="B53" s="88" t="s">
        <v>45</v>
      </c>
      <c r="C53" s="89" t="s">
        <v>34</v>
      </c>
      <c r="D53" s="97"/>
      <c r="E53" s="98"/>
      <c r="F53" s="99"/>
      <c r="G53" s="100"/>
      <c r="H53" s="175">
        <f>H54+H62+H75+H78</f>
        <v>506.5</v>
      </c>
      <c r="I53" s="175">
        <f>I54+I62+I75+I78</f>
        <v>506.3</v>
      </c>
    </row>
    <row r="54" spans="1:9" ht="38.25">
      <c r="A54" s="101" t="s">
        <v>132</v>
      </c>
      <c r="B54" s="55" t="s">
        <v>45</v>
      </c>
      <c r="C54" s="55" t="s">
        <v>34</v>
      </c>
      <c r="D54" s="41" t="s">
        <v>45</v>
      </c>
      <c r="E54" s="42"/>
      <c r="F54" s="43"/>
      <c r="G54" s="55"/>
      <c r="H54" s="168">
        <f>H55</f>
        <v>330</v>
      </c>
      <c r="I54" s="168">
        <f>I55</f>
        <v>330</v>
      </c>
    </row>
    <row r="55" spans="1:9" ht="23.25" customHeight="1">
      <c r="A55" s="106" t="s">
        <v>133</v>
      </c>
      <c r="B55" s="55" t="s">
        <v>45</v>
      </c>
      <c r="C55" s="55" t="s">
        <v>34</v>
      </c>
      <c r="D55" s="41" t="s">
        <v>45</v>
      </c>
      <c r="E55" s="42" t="s">
        <v>163</v>
      </c>
      <c r="F55" s="43"/>
      <c r="G55" s="73"/>
      <c r="H55" s="162">
        <f>H56+H58+H60</f>
        <v>330</v>
      </c>
      <c r="I55" s="162">
        <f>I56+I58+I60</f>
        <v>330</v>
      </c>
    </row>
    <row r="56" spans="1:9" ht="102">
      <c r="A56" s="103" t="s">
        <v>185</v>
      </c>
      <c r="B56" s="46" t="s">
        <v>45</v>
      </c>
      <c r="C56" s="47" t="s">
        <v>34</v>
      </c>
      <c r="D56" s="48" t="s">
        <v>45</v>
      </c>
      <c r="E56" s="49" t="s">
        <v>163</v>
      </c>
      <c r="F56" s="50" t="s">
        <v>188</v>
      </c>
      <c r="G56" s="57"/>
      <c r="H56" s="163">
        <f>H57</f>
        <v>150.7</v>
      </c>
      <c r="I56" s="163">
        <f>I57</f>
        <v>150.7</v>
      </c>
    </row>
    <row r="57" spans="1:9" ht="15.75" customHeight="1">
      <c r="A57" s="45" t="s">
        <v>83</v>
      </c>
      <c r="B57" s="46" t="s">
        <v>45</v>
      </c>
      <c r="C57" s="47" t="s">
        <v>34</v>
      </c>
      <c r="D57" s="48" t="s">
        <v>45</v>
      </c>
      <c r="E57" s="49" t="s">
        <v>163</v>
      </c>
      <c r="F57" s="50" t="s">
        <v>188</v>
      </c>
      <c r="G57" s="57" t="s">
        <v>71</v>
      </c>
      <c r="H57" s="169">
        <v>150.7</v>
      </c>
      <c r="I57" s="169">
        <v>150.7</v>
      </c>
    </row>
    <row r="58" spans="1:9" ht="51">
      <c r="A58" s="103" t="s">
        <v>134</v>
      </c>
      <c r="B58" s="60" t="s">
        <v>45</v>
      </c>
      <c r="C58" s="60" t="s">
        <v>34</v>
      </c>
      <c r="D58" s="48" t="s">
        <v>45</v>
      </c>
      <c r="E58" s="49" t="s">
        <v>163</v>
      </c>
      <c r="F58" s="50" t="s">
        <v>189</v>
      </c>
      <c r="G58" s="59"/>
      <c r="H58" s="169">
        <f>H59</f>
        <v>40</v>
      </c>
      <c r="I58" s="169">
        <f>I59</f>
        <v>40</v>
      </c>
    </row>
    <row r="59" spans="1:9" ht="25.5">
      <c r="A59" s="45" t="s">
        <v>83</v>
      </c>
      <c r="B59" s="60" t="s">
        <v>45</v>
      </c>
      <c r="C59" s="104" t="s">
        <v>34</v>
      </c>
      <c r="D59" s="48" t="s">
        <v>45</v>
      </c>
      <c r="E59" s="49" t="s">
        <v>163</v>
      </c>
      <c r="F59" s="50" t="s">
        <v>189</v>
      </c>
      <c r="G59" s="62" t="s">
        <v>82</v>
      </c>
      <c r="H59" s="165">
        <v>40</v>
      </c>
      <c r="I59" s="165">
        <v>40</v>
      </c>
    </row>
    <row r="60" spans="1:9" ht="51">
      <c r="A60" s="103" t="s">
        <v>135</v>
      </c>
      <c r="B60" s="46" t="s">
        <v>45</v>
      </c>
      <c r="C60" s="47" t="s">
        <v>34</v>
      </c>
      <c r="D60" s="48" t="s">
        <v>45</v>
      </c>
      <c r="E60" s="49" t="s">
        <v>163</v>
      </c>
      <c r="F60" s="50" t="s">
        <v>190</v>
      </c>
      <c r="G60" s="51"/>
      <c r="H60" s="165">
        <f>H61</f>
        <v>139.3</v>
      </c>
      <c r="I60" s="165">
        <f>I61</f>
        <v>139.3</v>
      </c>
    </row>
    <row r="61" spans="1:9" ht="25.5">
      <c r="A61" s="45" t="s">
        <v>83</v>
      </c>
      <c r="B61" s="46" t="s">
        <v>45</v>
      </c>
      <c r="C61" s="47" t="s">
        <v>34</v>
      </c>
      <c r="D61" s="48" t="s">
        <v>45</v>
      </c>
      <c r="E61" s="49" t="s">
        <v>163</v>
      </c>
      <c r="F61" s="50" t="s">
        <v>190</v>
      </c>
      <c r="G61" s="51" t="s">
        <v>82</v>
      </c>
      <c r="H61" s="169">
        <v>139.3</v>
      </c>
      <c r="I61" s="169">
        <v>139.3</v>
      </c>
    </row>
    <row r="62" spans="1:9" ht="38.25">
      <c r="A62" s="101" t="s">
        <v>136</v>
      </c>
      <c r="B62" s="39" t="s">
        <v>45</v>
      </c>
      <c r="C62" s="40" t="s">
        <v>34</v>
      </c>
      <c r="D62" s="41" t="s">
        <v>47</v>
      </c>
      <c r="E62" s="49"/>
      <c r="F62" s="50"/>
      <c r="G62" s="51"/>
      <c r="H62" s="161">
        <f>H63+H70</f>
        <v>130</v>
      </c>
      <c r="I62" s="161">
        <f>I63+I70</f>
        <v>130</v>
      </c>
    </row>
    <row r="63" spans="1:9" ht="38.25">
      <c r="A63" s="106" t="s">
        <v>137</v>
      </c>
      <c r="B63" s="39" t="s">
        <v>45</v>
      </c>
      <c r="C63" s="40" t="s">
        <v>34</v>
      </c>
      <c r="D63" s="41" t="s">
        <v>47</v>
      </c>
      <c r="E63" s="42" t="s">
        <v>163</v>
      </c>
      <c r="F63" s="43"/>
      <c r="G63" s="51"/>
      <c r="H63" s="161">
        <f>H64+H66+H68</f>
        <v>60</v>
      </c>
      <c r="I63" s="161">
        <f>I64+I66+I68</f>
        <v>60</v>
      </c>
    </row>
    <row r="64" spans="1:9" ht="25.5">
      <c r="A64" s="102" t="s">
        <v>224</v>
      </c>
      <c r="B64" s="46" t="s">
        <v>45</v>
      </c>
      <c r="C64" s="47" t="s">
        <v>34</v>
      </c>
      <c r="D64" s="48" t="s">
        <v>47</v>
      </c>
      <c r="E64" s="49" t="s">
        <v>163</v>
      </c>
      <c r="F64" s="50"/>
      <c r="G64" s="51"/>
      <c r="H64" s="161">
        <f>H65</f>
        <v>30</v>
      </c>
      <c r="I64" s="161">
        <f>I65</f>
        <v>30</v>
      </c>
    </row>
    <row r="65" spans="1:9" ht="25.5">
      <c r="A65" s="45" t="s">
        <v>83</v>
      </c>
      <c r="B65" s="46" t="s">
        <v>45</v>
      </c>
      <c r="C65" s="47" t="s">
        <v>34</v>
      </c>
      <c r="D65" s="48" t="s">
        <v>47</v>
      </c>
      <c r="E65" s="49" t="s">
        <v>163</v>
      </c>
      <c r="F65" s="50" t="s">
        <v>191</v>
      </c>
      <c r="G65" s="51" t="s">
        <v>82</v>
      </c>
      <c r="H65" s="169">
        <v>30</v>
      </c>
      <c r="I65" s="169">
        <v>30</v>
      </c>
    </row>
    <row r="66" spans="1:9" ht="63.75">
      <c r="A66" s="102" t="s">
        <v>138</v>
      </c>
      <c r="B66" s="46" t="s">
        <v>45</v>
      </c>
      <c r="C66" s="47" t="s">
        <v>34</v>
      </c>
      <c r="D66" s="48" t="s">
        <v>47</v>
      </c>
      <c r="E66" s="49" t="s">
        <v>163</v>
      </c>
      <c r="F66" s="43"/>
      <c r="G66" s="44"/>
      <c r="H66" s="161">
        <f>H67</f>
        <v>20</v>
      </c>
      <c r="I66" s="161">
        <f>I67</f>
        <v>20</v>
      </c>
    </row>
    <row r="67" spans="1:9" ht="25.5">
      <c r="A67" s="45" t="s">
        <v>83</v>
      </c>
      <c r="B67" s="46" t="s">
        <v>45</v>
      </c>
      <c r="C67" s="47" t="s">
        <v>34</v>
      </c>
      <c r="D67" s="48" t="s">
        <v>47</v>
      </c>
      <c r="E67" s="49" t="s">
        <v>163</v>
      </c>
      <c r="F67" s="18" t="s">
        <v>192</v>
      </c>
      <c r="G67" s="51" t="s">
        <v>82</v>
      </c>
      <c r="H67" s="169">
        <v>20</v>
      </c>
      <c r="I67" s="169">
        <v>20</v>
      </c>
    </row>
    <row r="68" spans="1:9" ht="22.5">
      <c r="A68" s="155" t="s">
        <v>139</v>
      </c>
      <c r="B68" s="46" t="s">
        <v>45</v>
      </c>
      <c r="C68" s="47" t="s">
        <v>34</v>
      </c>
      <c r="D68" s="48" t="s">
        <v>47</v>
      </c>
      <c r="E68" s="49" t="s">
        <v>163</v>
      </c>
      <c r="F68" s="18"/>
      <c r="G68" s="51"/>
      <c r="H68" s="161">
        <f>H69</f>
        <v>10</v>
      </c>
      <c r="I68" s="161">
        <f>I69</f>
        <v>10</v>
      </c>
    </row>
    <row r="69" spans="1:9" ht="24">
      <c r="A69" s="53" t="s">
        <v>83</v>
      </c>
      <c r="B69" s="46" t="s">
        <v>45</v>
      </c>
      <c r="C69" s="47" t="s">
        <v>34</v>
      </c>
      <c r="D69" s="48" t="s">
        <v>47</v>
      </c>
      <c r="E69" s="49" t="s">
        <v>163</v>
      </c>
      <c r="F69" s="18" t="s">
        <v>193</v>
      </c>
      <c r="G69" s="51" t="s">
        <v>82</v>
      </c>
      <c r="H69" s="164">
        <v>10</v>
      </c>
      <c r="I69" s="164">
        <v>10</v>
      </c>
    </row>
    <row r="70" spans="1:9" ht="25.5">
      <c r="A70" s="106" t="s">
        <v>140</v>
      </c>
      <c r="B70" s="39" t="s">
        <v>45</v>
      </c>
      <c r="C70" s="40" t="s">
        <v>34</v>
      </c>
      <c r="D70" s="41" t="s">
        <v>47</v>
      </c>
      <c r="E70" s="42" t="s">
        <v>71</v>
      </c>
      <c r="F70" s="43"/>
      <c r="G70" s="44"/>
      <c r="H70" s="164">
        <f>H71+H73</f>
        <v>70</v>
      </c>
      <c r="I70" s="164">
        <f>I71+I73</f>
        <v>70</v>
      </c>
    </row>
    <row r="71" spans="1:9" ht="24">
      <c r="A71" s="52" t="s">
        <v>141</v>
      </c>
      <c r="B71" s="60" t="s">
        <v>45</v>
      </c>
      <c r="C71" s="60" t="s">
        <v>34</v>
      </c>
      <c r="D71" s="48" t="s">
        <v>47</v>
      </c>
      <c r="E71" s="49" t="s">
        <v>71</v>
      </c>
      <c r="F71" s="50" t="s">
        <v>194</v>
      </c>
      <c r="G71" s="59"/>
      <c r="H71" s="165">
        <f>H72</f>
        <v>65</v>
      </c>
      <c r="I71" s="165">
        <f>I72</f>
        <v>65</v>
      </c>
    </row>
    <row r="72" spans="1:9" ht="24">
      <c r="A72" s="53" t="s">
        <v>83</v>
      </c>
      <c r="B72" s="60" t="s">
        <v>45</v>
      </c>
      <c r="C72" s="60" t="s">
        <v>34</v>
      </c>
      <c r="D72" s="48" t="s">
        <v>47</v>
      </c>
      <c r="E72" s="49" t="s">
        <v>71</v>
      </c>
      <c r="F72" s="50" t="s">
        <v>194</v>
      </c>
      <c r="G72" s="59" t="s">
        <v>82</v>
      </c>
      <c r="H72" s="165">
        <v>65</v>
      </c>
      <c r="I72" s="165">
        <v>65</v>
      </c>
    </row>
    <row r="73" spans="1:9" ht="24">
      <c r="A73" s="52" t="s">
        <v>142</v>
      </c>
      <c r="B73" s="60" t="s">
        <v>45</v>
      </c>
      <c r="C73" s="60" t="s">
        <v>34</v>
      </c>
      <c r="D73" s="48" t="s">
        <v>47</v>
      </c>
      <c r="E73" s="49" t="s">
        <v>71</v>
      </c>
      <c r="F73" s="50" t="s">
        <v>195</v>
      </c>
      <c r="G73" s="69"/>
      <c r="H73" s="160">
        <f>H74</f>
        <v>5</v>
      </c>
      <c r="I73" s="133">
        <f>I74</f>
        <v>5</v>
      </c>
    </row>
    <row r="74" spans="1:9" ht="24">
      <c r="A74" s="53" t="s">
        <v>83</v>
      </c>
      <c r="B74" s="60" t="s">
        <v>45</v>
      </c>
      <c r="C74" s="60" t="s">
        <v>34</v>
      </c>
      <c r="D74" s="48" t="s">
        <v>47</v>
      </c>
      <c r="E74" s="49" t="s">
        <v>71</v>
      </c>
      <c r="F74" s="50" t="s">
        <v>195</v>
      </c>
      <c r="G74" s="48">
        <v>240</v>
      </c>
      <c r="H74" s="165">
        <v>5</v>
      </c>
      <c r="I74" s="134">
        <v>5</v>
      </c>
    </row>
    <row r="75" spans="1:9" ht="12.75">
      <c r="A75" s="107" t="s">
        <v>35</v>
      </c>
      <c r="B75" s="108" t="s">
        <v>45</v>
      </c>
      <c r="C75" s="109" t="s">
        <v>34</v>
      </c>
      <c r="D75" s="110" t="s">
        <v>72</v>
      </c>
      <c r="E75" s="111"/>
      <c r="F75" s="112"/>
      <c r="G75" s="113"/>
      <c r="H75" s="208">
        <f>H76</f>
        <v>46.5</v>
      </c>
      <c r="I75" s="170">
        <f>I76</f>
        <v>46.3</v>
      </c>
    </row>
    <row r="76" spans="1:9" ht="39" customHeight="1">
      <c r="A76" s="70" t="s">
        <v>143</v>
      </c>
      <c r="B76" s="46" t="s">
        <v>45</v>
      </c>
      <c r="C76" s="47" t="s">
        <v>34</v>
      </c>
      <c r="D76" s="48" t="s">
        <v>72</v>
      </c>
      <c r="E76" s="49" t="s">
        <v>186</v>
      </c>
      <c r="F76" s="50"/>
      <c r="G76" s="197"/>
      <c r="H76" s="135">
        <f>H77</f>
        <v>46.5</v>
      </c>
      <c r="I76" s="135">
        <f>I77</f>
        <v>46.3</v>
      </c>
    </row>
    <row r="77" spans="1:9" ht="42" customHeight="1">
      <c r="A77" s="20" t="s">
        <v>197</v>
      </c>
      <c r="B77" s="46" t="s">
        <v>45</v>
      </c>
      <c r="C77" s="47" t="s">
        <v>34</v>
      </c>
      <c r="D77" s="48" t="s">
        <v>72</v>
      </c>
      <c r="E77" s="49" t="s">
        <v>186</v>
      </c>
      <c r="F77" s="50" t="s">
        <v>187</v>
      </c>
      <c r="G77" s="51" t="s">
        <v>196</v>
      </c>
      <c r="H77" s="133">
        <v>46.5</v>
      </c>
      <c r="I77" s="133">
        <v>46.3</v>
      </c>
    </row>
    <row r="78" spans="1:10" s="156" customFormat="1" ht="12.75">
      <c r="A78" s="107" t="s">
        <v>66</v>
      </c>
      <c r="B78" s="108" t="s">
        <v>45</v>
      </c>
      <c r="C78" s="109" t="s">
        <v>34</v>
      </c>
      <c r="D78" s="110" t="s">
        <v>32</v>
      </c>
      <c r="E78" s="111"/>
      <c r="F78" s="112"/>
      <c r="G78" s="113"/>
      <c r="H78" s="171">
        <f aca="true" t="shared" si="1" ref="H78:I80">H79</f>
        <v>0</v>
      </c>
      <c r="I78" s="171">
        <f t="shared" si="1"/>
        <v>0</v>
      </c>
      <c r="J78" s="157"/>
    </row>
    <row r="79" spans="1:10" s="9" customFormat="1" ht="51">
      <c r="A79" s="22" t="s">
        <v>198</v>
      </c>
      <c r="B79" s="23" t="s">
        <v>45</v>
      </c>
      <c r="C79" s="24" t="s">
        <v>34</v>
      </c>
      <c r="D79" s="25" t="s">
        <v>32</v>
      </c>
      <c r="E79" s="26" t="s">
        <v>199</v>
      </c>
      <c r="F79" s="18"/>
      <c r="G79" s="19"/>
      <c r="H79" s="166">
        <f t="shared" si="1"/>
        <v>0</v>
      </c>
      <c r="I79" s="166">
        <f t="shared" si="1"/>
        <v>0</v>
      </c>
      <c r="J79" s="8"/>
    </row>
    <row r="80" spans="1:10" s="9" customFormat="1" ht="36">
      <c r="A80" s="27" t="s">
        <v>2</v>
      </c>
      <c r="B80" s="14" t="s">
        <v>45</v>
      </c>
      <c r="C80" s="15" t="s">
        <v>34</v>
      </c>
      <c r="D80" s="16" t="s">
        <v>32</v>
      </c>
      <c r="E80" s="17" t="s">
        <v>199</v>
      </c>
      <c r="F80" s="18" t="s">
        <v>200</v>
      </c>
      <c r="G80" s="19"/>
      <c r="H80" s="167">
        <f t="shared" si="1"/>
        <v>0</v>
      </c>
      <c r="I80" s="167">
        <f t="shared" si="1"/>
        <v>0</v>
      </c>
      <c r="J80" s="8"/>
    </row>
    <row r="81" spans="1:10" s="9" customFormat="1" ht="16.5" customHeight="1">
      <c r="A81" s="153" t="s">
        <v>89</v>
      </c>
      <c r="B81" s="14" t="s">
        <v>45</v>
      </c>
      <c r="C81" s="15" t="s">
        <v>34</v>
      </c>
      <c r="D81" s="16" t="s">
        <v>32</v>
      </c>
      <c r="E81" s="17" t="s">
        <v>199</v>
      </c>
      <c r="F81" s="18" t="s">
        <v>200</v>
      </c>
      <c r="G81" s="19" t="s">
        <v>90</v>
      </c>
      <c r="H81" s="172">
        <v>0</v>
      </c>
      <c r="I81" s="172">
        <v>0</v>
      </c>
      <c r="J81" s="8"/>
    </row>
    <row r="82" spans="1:9" ht="24.75" customHeight="1">
      <c r="A82" s="116" t="s">
        <v>144</v>
      </c>
      <c r="B82" s="117" t="s">
        <v>46</v>
      </c>
      <c r="C82" s="117"/>
      <c r="D82" s="110"/>
      <c r="E82" s="111"/>
      <c r="F82" s="112"/>
      <c r="G82" s="117"/>
      <c r="H82" s="175">
        <f>H83+H87</f>
        <v>223.5</v>
      </c>
      <c r="I82" s="175">
        <f>I83+I87</f>
        <v>223.5</v>
      </c>
    </row>
    <row r="83" spans="1:9" ht="38.25" customHeight="1">
      <c r="A83" s="101" t="s">
        <v>145</v>
      </c>
      <c r="B83" s="147" t="s">
        <v>46</v>
      </c>
      <c r="C83" s="147" t="s">
        <v>64</v>
      </c>
      <c r="D83" s="41" t="s">
        <v>46</v>
      </c>
      <c r="E83" s="42"/>
      <c r="F83" s="50"/>
      <c r="G83" s="61"/>
      <c r="H83" s="162">
        <f aca="true" t="shared" si="2" ref="H83:I85">H84</f>
        <v>10</v>
      </c>
      <c r="I83" s="162">
        <f t="shared" si="2"/>
        <v>10</v>
      </c>
    </row>
    <row r="84" spans="1:9" ht="51">
      <c r="A84" s="187" t="s">
        <v>146</v>
      </c>
      <c r="B84" s="147" t="s">
        <v>46</v>
      </c>
      <c r="C84" s="147" t="s">
        <v>64</v>
      </c>
      <c r="D84" s="41" t="s">
        <v>46</v>
      </c>
      <c r="E84" s="42" t="s">
        <v>163</v>
      </c>
      <c r="F84" s="43"/>
      <c r="G84" s="147"/>
      <c r="H84" s="162">
        <f t="shared" si="2"/>
        <v>10</v>
      </c>
      <c r="I84" s="162">
        <f t="shared" si="2"/>
        <v>10</v>
      </c>
    </row>
    <row r="85" spans="1:9" ht="25.5">
      <c r="A85" s="155" t="s">
        <v>147</v>
      </c>
      <c r="B85" s="61" t="s">
        <v>46</v>
      </c>
      <c r="C85" s="61" t="s">
        <v>64</v>
      </c>
      <c r="D85" s="48" t="s">
        <v>46</v>
      </c>
      <c r="E85" s="49" t="s">
        <v>163</v>
      </c>
      <c r="F85" s="50" t="s">
        <v>201</v>
      </c>
      <c r="G85" s="61"/>
      <c r="H85" s="163">
        <f t="shared" si="2"/>
        <v>10</v>
      </c>
      <c r="I85" s="163">
        <f t="shared" si="2"/>
        <v>10</v>
      </c>
    </row>
    <row r="86" spans="1:9" ht="24">
      <c r="A86" s="53" t="s">
        <v>83</v>
      </c>
      <c r="B86" s="61" t="s">
        <v>46</v>
      </c>
      <c r="C86" s="61" t="s">
        <v>64</v>
      </c>
      <c r="D86" s="48" t="s">
        <v>46</v>
      </c>
      <c r="E86" s="49" t="s">
        <v>163</v>
      </c>
      <c r="F86" s="50" t="s">
        <v>201</v>
      </c>
      <c r="G86" s="61" t="s">
        <v>82</v>
      </c>
      <c r="H86" s="163">
        <v>10</v>
      </c>
      <c r="I86" s="163">
        <v>10</v>
      </c>
    </row>
    <row r="87" spans="1:9" ht="38.25">
      <c r="A87" s="118" t="s">
        <v>148</v>
      </c>
      <c r="B87" s="147" t="s">
        <v>46</v>
      </c>
      <c r="C87" s="147" t="s">
        <v>63</v>
      </c>
      <c r="D87" s="41" t="s">
        <v>46</v>
      </c>
      <c r="E87" s="42" t="s">
        <v>71</v>
      </c>
      <c r="F87" s="43"/>
      <c r="G87" s="147"/>
      <c r="H87" s="162">
        <f>H88+H90+H92</f>
        <v>213.5</v>
      </c>
      <c r="I87" s="162">
        <f>I88+I90+I92</f>
        <v>213.5</v>
      </c>
    </row>
    <row r="88" spans="1:9" ht="25.5">
      <c r="A88" s="105" t="s">
        <v>149</v>
      </c>
      <c r="B88" s="61" t="s">
        <v>46</v>
      </c>
      <c r="C88" s="61" t="s">
        <v>63</v>
      </c>
      <c r="D88" s="48" t="s">
        <v>46</v>
      </c>
      <c r="E88" s="49" t="s">
        <v>71</v>
      </c>
      <c r="F88" s="50" t="s">
        <v>202</v>
      </c>
      <c r="G88" s="61"/>
      <c r="H88" s="163">
        <f>H89</f>
        <v>180</v>
      </c>
      <c r="I88" s="163">
        <f>I89</f>
        <v>180</v>
      </c>
    </row>
    <row r="89" spans="1:9" ht="24">
      <c r="A89" s="53" t="s">
        <v>83</v>
      </c>
      <c r="B89" s="61" t="s">
        <v>46</v>
      </c>
      <c r="C89" s="61" t="s">
        <v>63</v>
      </c>
      <c r="D89" s="48" t="s">
        <v>46</v>
      </c>
      <c r="E89" s="49" t="s">
        <v>71</v>
      </c>
      <c r="F89" s="50" t="s">
        <v>202</v>
      </c>
      <c r="G89" s="61" t="s">
        <v>82</v>
      </c>
      <c r="H89" s="163">
        <v>180</v>
      </c>
      <c r="I89" s="163">
        <v>180</v>
      </c>
    </row>
    <row r="90" spans="1:9" ht="22.5">
      <c r="A90" s="105" t="s">
        <v>150</v>
      </c>
      <c r="B90" s="61" t="s">
        <v>46</v>
      </c>
      <c r="C90" s="61" t="s">
        <v>63</v>
      </c>
      <c r="D90" s="48" t="s">
        <v>46</v>
      </c>
      <c r="E90" s="49" t="s">
        <v>71</v>
      </c>
      <c r="F90" s="50" t="s">
        <v>203</v>
      </c>
      <c r="G90" s="61"/>
      <c r="H90" s="163">
        <f>H91</f>
        <v>20</v>
      </c>
      <c r="I90" s="163">
        <f>I91</f>
        <v>20</v>
      </c>
    </row>
    <row r="91" spans="1:9" ht="24">
      <c r="A91" s="53" t="s">
        <v>83</v>
      </c>
      <c r="B91" s="61" t="s">
        <v>46</v>
      </c>
      <c r="C91" s="61" t="s">
        <v>63</v>
      </c>
      <c r="D91" s="48" t="s">
        <v>46</v>
      </c>
      <c r="E91" s="49" t="s">
        <v>71</v>
      </c>
      <c r="F91" s="50" t="s">
        <v>203</v>
      </c>
      <c r="G91" s="61" t="s">
        <v>82</v>
      </c>
      <c r="H91" s="163">
        <v>20</v>
      </c>
      <c r="I91" s="163">
        <v>20</v>
      </c>
    </row>
    <row r="92" spans="1:9" ht="38.25">
      <c r="A92" s="101" t="s">
        <v>151</v>
      </c>
      <c r="B92" s="147" t="s">
        <v>46</v>
      </c>
      <c r="C92" s="147" t="s">
        <v>63</v>
      </c>
      <c r="D92" s="41" t="s">
        <v>46</v>
      </c>
      <c r="E92" s="42" t="s">
        <v>199</v>
      </c>
      <c r="F92" s="43"/>
      <c r="G92" s="147"/>
      <c r="H92" s="163">
        <f>H93</f>
        <v>13.5</v>
      </c>
      <c r="I92" s="163">
        <f>I93</f>
        <v>13.5</v>
      </c>
    </row>
    <row r="93" spans="1:9" ht="25.5">
      <c r="A93" s="105" t="s">
        <v>152</v>
      </c>
      <c r="B93" s="61" t="s">
        <v>46</v>
      </c>
      <c r="C93" s="61" t="s">
        <v>63</v>
      </c>
      <c r="D93" s="48" t="s">
        <v>46</v>
      </c>
      <c r="E93" s="49" t="s">
        <v>199</v>
      </c>
      <c r="F93" s="50" t="s">
        <v>204</v>
      </c>
      <c r="G93" s="61"/>
      <c r="H93" s="162">
        <f>H94</f>
        <v>13.5</v>
      </c>
      <c r="I93" s="162">
        <f>I94</f>
        <v>13.5</v>
      </c>
    </row>
    <row r="94" spans="1:9" ht="24">
      <c r="A94" s="53" t="s">
        <v>83</v>
      </c>
      <c r="B94" s="61" t="s">
        <v>46</v>
      </c>
      <c r="C94" s="61" t="s">
        <v>63</v>
      </c>
      <c r="D94" s="48" t="s">
        <v>46</v>
      </c>
      <c r="E94" s="49" t="s">
        <v>199</v>
      </c>
      <c r="F94" s="50" t="s">
        <v>204</v>
      </c>
      <c r="G94" s="61" t="s">
        <v>82</v>
      </c>
      <c r="H94" s="163">
        <v>13.5</v>
      </c>
      <c r="I94" s="163">
        <v>13.5</v>
      </c>
    </row>
    <row r="95" spans="1:9" ht="14.25">
      <c r="A95" s="114" t="s">
        <v>108</v>
      </c>
      <c r="B95" s="115" t="s">
        <v>49</v>
      </c>
      <c r="C95" s="115"/>
      <c r="D95" s="97"/>
      <c r="E95" s="98"/>
      <c r="F95" s="99"/>
      <c r="G95" s="115"/>
      <c r="H95" s="175">
        <f>H97</f>
        <v>5</v>
      </c>
      <c r="I95" s="175">
        <f>I99</f>
        <v>5</v>
      </c>
    </row>
    <row r="96" spans="1:9" ht="12.75">
      <c r="A96" s="63" t="s">
        <v>205</v>
      </c>
      <c r="B96" s="64" t="s">
        <v>49</v>
      </c>
      <c r="C96" s="65">
        <v>12</v>
      </c>
      <c r="D96" s="48"/>
      <c r="E96" s="49"/>
      <c r="F96" s="50"/>
      <c r="G96" s="51"/>
      <c r="H96" s="174">
        <f aca="true" t="shared" si="3" ref="H96:I98">H97</f>
        <v>5</v>
      </c>
      <c r="I96" s="136">
        <f t="shared" si="3"/>
        <v>5</v>
      </c>
    </row>
    <row r="97" spans="1:9" ht="38.25">
      <c r="A97" s="118" t="s">
        <v>153</v>
      </c>
      <c r="B97" s="147" t="s">
        <v>49</v>
      </c>
      <c r="C97" s="147" t="s">
        <v>154</v>
      </c>
      <c r="D97" s="41" t="s">
        <v>49</v>
      </c>
      <c r="E97" s="42"/>
      <c r="F97" s="50"/>
      <c r="G97" s="69"/>
      <c r="H97" s="162">
        <f t="shared" si="3"/>
        <v>5</v>
      </c>
      <c r="I97" s="136">
        <f t="shared" si="3"/>
        <v>5</v>
      </c>
    </row>
    <row r="98" spans="1:9" ht="25.5">
      <c r="A98" s="231" t="s">
        <v>0</v>
      </c>
      <c r="B98" s="147" t="s">
        <v>49</v>
      </c>
      <c r="C98" s="147" t="s">
        <v>154</v>
      </c>
      <c r="D98" s="41" t="s">
        <v>49</v>
      </c>
      <c r="E98" s="42" t="s">
        <v>163</v>
      </c>
      <c r="F98" s="43" t="s">
        <v>206</v>
      </c>
      <c r="G98" s="73"/>
      <c r="H98" s="162">
        <f t="shared" si="3"/>
        <v>5</v>
      </c>
      <c r="I98" s="136">
        <f t="shared" si="3"/>
        <v>5</v>
      </c>
    </row>
    <row r="99" spans="1:9" ht="24">
      <c r="A99" s="53" t="s">
        <v>83</v>
      </c>
      <c r="B99" s="61" t="s">
        <v>49</v>
      </c>
      <c r="C99" s="61" t="s">
        <v>154</v>
      </c>
      <c r="D99" s="48" t="s">
        <v>49</v>
      </c>
      <c r="E99" s="49" t="s">
        <v>163</v>
      </c>
      <c r="F99" s="50" t="s">
        <v>206</v>
      </c>
      <c r="G99" s="69">
        <v>240</v>
      </c>
      <c r="H99" s="163">
        <v>5</v>
      </c>
      <c r="I99" s="133">
        <v>5</v>
      </c>
    </row>
    <row r="100" spans="1:9" ht="14.25">
      <c r="A100" s="114" t="s">
        <v>36</v>
      </c>
      <c r="B100" s="115" t="s">
        <v>50</v>
      </c>
      <c r="C100" s="115"/>
      <c r="D100" s="97"/>
      <c r="E100" s="98"/>
      <c r="F100" s="99"/>
      <c r="G100" s="115"/>
      <c r="H100" s="175">
        <f>H101+H104</f>
        <v>2099.5</v>
      </c>
      <c r="I100" s="175">
        <f>I101+I104</f>
        <v>2275</v>
      </c>
    </row>
    <row r="101" spans="1:9" ht="12.75">
      <c r="A101" s="63" t="s">
        <v>51</v>
      </c>
      <c r="B101" s="64" t="s">
        <v>50</v>
      </c>
      <c r="C101" s="65" t="s">
        <v>45</v>
      </c>
      <c r="D101" s="48"/>
      <c r="E101" s="49"/>
      <c r="F101" s="50"/>
      <c r="G101" s="51"/>
      <c r="H101" s="163">
        <f>H102</f>
        <v>168.6</v>
      </c>
      <c r="I101" s="163">
        <f>I102</f>
        <v>168.6</v>
      </c>
    </row>
    <row r="102" spans="1:9" ht="69" customHeight="1">
      <c r="A102" s="102" t="s">
        <v>155</v>
      </c>
      <c r="B102" s="46" t="s">
        <v>50</v>
      </c>
      <c r="C102" s="47" t="s">
        <v>45</v>
      </c>
      <c r="D102" s="48" t="s">
        <v>32</v>
      </c>
      <c r="E102" s="49" t="s">
        <v>207</v>
      </c>
      <c r="F102" s="50"/>
      <c r="G102" s="51"/>
      <c r="H102" s="211">
        <f>H103</f>
        <v>168.6</v>
      </c>
      <c r="I102" s="210">
        <f>I103</f>
        <v>168.6</v>
      </c>
    </row>
    <row r="103" spans="1:9" ht="23.25" customHeight="1">
      <c r="A103" s="53" t="s">
        <v>83</v>
      </c>
      <c r="B103" s="46" t="s">
        <v>50</v>
      </c>
      <c r="C103" s="47" t="s">
        <v>45</v>
      </c>
      <c r="D103" s="48" t="s">
        <v>32</v>
      </c>
      <c r="E103" s="49" t="s">
        <v>207</v>
      </c>
      <c r="F103" s="50" t="s">
        <v>220</v>
      </c>
      <c r="G103" s="51" t="s">
        <v>82</v>
      </c>
      <c r="H103" s="176">
        <v>168.6</v>
      </c>
      <c r="I103" s="203">
        <v>168.6</v>
      </c>
    </row>
    <row r="104" spans="1:9" ht="12.75">
      <c r="A104" s="63" t="s">
        <v>42</v>
      </c>
      <c r="B104" s="64" t="s">
        <v>50</v>
      </c>
      <c r="C104" s="65" t="s">
        <v>46</v>
      </c>
      <c r="D104" s="48"/>
      <c r="E104" s="49"/>
      <c r="F104" s="50"/>
      <c r="G104" s="51"/>
      <c r="H104" s="141">
        <f>H105</f>
        <v>1930.9</v>
      </c>
      <c r="I104" s="162">
        <f>I105</f>
        <v>2106.4</v>
      </c>
    </row>
    <row r="105" spans="1:9" ht="25.5">
      <c r="A105" s="38" t="s">
        <v>112</v>
      </c>
      <c r="B105" s="39" t="s">
        <v>50</v>
      </c>
      <c r="C105" s="40" t="s">
        <v>46</v>
      </c>
      <c r="D105" s="41" t="s">
        <v>50</v>
      </c>
      <c r="E105" s="42"/>
      <c r="F105" s="43"/>
      <c r="G105" s="44"/>
      <c r="H105" s="141">
        <f>H106+H111+H116</f>
        <v>1930.9</v>
      </c>
      <c r="I105" s="162">
        <f>I106+I111+I116</f>
        <v>2106.4</v>
      </c>
    </row>
    <row r="106" spans="1:9" ht="40.5">
      <c r="A106" s="72" t="s">
        <v>113</v>
      </c>
      <c r="B106" s="55" t="s">
        <v>50</v>
      </c>
      <c r="C106" s="55" t="s">
        <v>46</v>
      </c>
      <c r="D106" s="41" t="s">
        <v>50</v>
      </c>
      <c r="E106" s="42" t="s">
        <v>163</v>
      </c>
      <c r="F106" s="43" t="s">
        <v>174</v>
      </c>
      <c r="G106" s="73"/>
      <c r="H106" s="205">
        <f>H107+H109</f>
        <v>150</v>
      </c>
      <c r="I106" s="174">
        <f>I107+I109</f>
        <v>284.7</v>
      </c>
    </row>
    <row r="107" spans="1:9" ht="33.75">
      <c r="A107" s="74" t="s">
        <v>114</v>
      </c>
      <c r="B107" s="59" t="s">
        <v>50</v>
      </c>
      <c r="C107" s="59" t="s">
        <v>46</v>
      </c>
      <c r="D107" s="48" t="s">
        <v>50</v>
      </c>
      <c r="E107" s="49" t="s">
        <v>163</v>
      </c>
      <c r="F107" s="50" t="s">
        <v>208</v>
      </c>
      <c r="G107" s="69"/>
      <c r="H107" s="204">
        <f>H108</f>
        <v>20</v>
      </c>
      <c r="I107" s="161">
        <f>I108</f>
        <v>50</v>
      </c>
    </row>
    <row r="108" spans="1:9" ht="24">
      <c r="A108" s="53" t="s">
        <v>83</v>
      </c>
      <c r="B108" s="59" t="s">
        <v>50</v>
      </c>
      <c r="C108" s="59" t="s">
        <v>46</v>
      </c>
      <c r="D108" s="48" t="s">
        <v>50</v>
      </c>
      <c r="E108" s="49" t="s">
        <v>163</v>
      </c>
      <c r="F108" s="50" t="s">
        <v>208</v>
      </c>
      <c r="G108" s="69">
        <v>240</v>
      </c>
      <c r="H108" s="141">
        <v>20</v>
      </c>
      <c r="I108" s="135">
        <v>50</v>
      </c>
    </row>
    <row r="109" spans="1:9" ht="33.75">
      <c r="A109" s="74" t="s">
        <v>115</v>
      </c>
      <c r="B109" s="59" t="s">
        <v>50</v>
      </c>
      <c r="C109" s="59" t="s">
        <v>46</v>
      </c>
      <c r="D109" s="48" t="s">
        <v>50</v>
      </c>
      <c r="E109" s="49" t="s">
        <v>163</v>
      </c>
      <c r="F109" s="50" t="s">
        <v>209</v>
      </c>
      <c r="G109" s="69"/>
      <c r="H109" s="141">
        <f>H110</f>
        <v>130</v>
      </c>
      <c r="I109" s="135">
        <f>I110</f>
        <v>234.7</v>
      </c>
    </row>
    <row r="110" spans="1:9" ht="23.25" customHeight="1">
      <c r="A110" s="53" t="s">
        <v>83</v>
      </c>
      <c r="B110" s="59" t="s">
        <v>50</v>
      </c>
      <c r="C110" s="59" t="s">
        <v>46</v>
      </c>
      <c r="D110" s="48" t="s">
        <v>50</v>
      </c>
      <c r="E110" s="49" t="s">
        <v>163</v>
      </c>
      <c r="F110" s="50" t="s">
        <v>209</v>
      </c>
      <c r="G110" s="69">
        <v>240</v>
      </c>
      <c r="H110" s="142">
        <v>130</v>
      </c>
      <c r="I110" s="135">
        <v>234.7</v>
      </c>
    </row>
    <row r="111" spans="1:9" ht="27">
      <c r="A111" s="75" t="s">
        <v>116</v>
      </c>
      <c r="B111" s="55" t="s">
        <v>50</v>
      </c>
      <c r="C111" s="55" t="s">
        <v>46</v>
      </c>
      <c r="D111" s="41" t="s">
        <v>50</v>
      </c>
      <c r="E111" s="42" t="s">
        <v>71</v>
      </c>
      <c r="F111" s="43"/>
      <c r="G111" s="73"/>
      <c r="H111" s="141">
        <f>H112+H114</f>
        <v>1362</v>
      </c>
      <c r="I111" s="162">
        <f>I112+I114</f>
        <v>1389.1</v>
      </c>
    </row>
    <row r="112" spans="1:9" ht="33.75">
      <c r="A112" s="76" t="s">
        <v>117</v>
      </c>
      <c r="B112" s="59" t="s">
        <v>50</v>
      </c>
      <c r="C112" s="59" t="s">
        <v>46</v>
      </c>
      <c r="D112" s="48" t="s">
        <v>50</v>
      </c>
      <c r="E112" s="49" t="s">
        <v>71</v>
      </c>
      <c r="F112" s="50" t="s">
        <v>210</v>
      </c>
      <c r="G112" s="69"/>
      <c r="H112" s="142">
        <f>H113</f>
        <v>1098</v>
      </c>
      <c r="I112" s="163">
        <f>I113</f>
        <v>1189.1</v>
      </c>
    </row>
    <row r="113" spans="1:9" ht="24">
      <c r="A113" s="53" t="s">
        <v>83</v>
      </c>
      <c r="B113" s="59" t="s">
        <v>50</v>
      </c>
      <c r="C113" s="59" t="s">
        <v>46</v>
      </c>
      <c r="D113" s="48" t="s">
        <v>50</v>
      </c>
      <c r="E113" s="49" t="s">
        <v>71</v>
      </c>
      <c r="F113" s="50" t="s">
        <v>210</v>
      </c>
      <c r="G113" s="69">
        <v>240</v>
      </c>
      <c r="H113" s="142">
        <v>1098</v>
      </c>
      <c r="I113" s="135">
        <v>1189.1</v>
      </c>
    </row>
    <row r="114" spans="1:9" ht="33.75">
      <c r="A114" s="76" t="s">
        <v>118</v>
      </c>
      <c r="B114" s="46" t="s">
        <v>50</v>
      </c>
      <c r="C114" s="47" t="s">
        <v>46</v>
      </c>
      <c r="D114" s="48" t="s">
        <v>50</v>
      </c>
      <c r="E114" s="49" t="s">
        <v>71</v>
      </c>
      <c r="F114" s="50" t="s">
        <v>211</v>
      </c>
      <c r="G114" s="69"/>
      <c r="H114" s="212">
        <f>H115</f>
        <v>264</v>
      </c>
      <c r="I114" s="212">
        <f>I115</f>
        <v>200</v>
      </c>
    </row>
    <row r="115" spans="1:9" ht="24">
      <c r="A115" s="53" t="s">
        <v>83</v>
      </c>
      <c r="B115" s="46" t="s">
        <v>50</v>
      </c>
      <c r="C115" s="47" t="s">
        <v>46</v>
      </c>
      <c r="D115" s="48" t="s">
        <v>50</v>
      </c>
      <c r="E115" s="49" t="s">
        <v>71</v>
      </c>
      <c r="F115" s="50" t="s">
        <v>211</v>
      </c>
      <c r="G115" s="69">
        <v>240</v>
      </c>
      <c r="H115" s="212">
        <v>264</v>
      </c>
      <c r="I115" s="212">
        <v>200</v>
      </c>
    </row>
    <row r="116" spans="1:9" ht="27">
      <c r="A116" s="78" t="s">
        <v>119</v>
      </c>
      <c r="B116" s="39" t="s">
        <v>50</v>
      </c>
      <c r="C116" s="40" t="s">
        <v>46</v>
      </c>
      <c r="D116" s="41" t="s">
        <v>50</v>
      </c>
      <c r="E116" s="42" t="s">
        <v>199</v>
      </c>
      <c r="F116" s="43"/>
      <c r="G116" s="73"/>
      <c r="H116" s="213">
        <f>H117+H119+H121+H123</f>
        <v>418.9</v>
      </c>
      <c r="I116" s="213">
        <f>I117+I119+I121+I123</f>
        <v>432.6</v>
      </c>
    </row>
    <row r="117" spans="1:9" ht="22.5">
      <c r="A117" s="79" t="s">
        <v>120</v>
      </c>
      <c r="B117" s="46" t="s">
        <v>50</v>
      </c>
      <c r="C117" s="47" t="s">
        <v>46</v>
      </c>
      <c r="D117" s="48" t="s">
        <v>50</v>
      </c>
      <c r="E117" s="49" t="s">
        <v>199</v>
      </c>
      <c r="F117" s="50" t="s">
        <v>212</v>
      </c>
      <c r="G117" s="69"/>
      <c r="H117" s="212">
        <f>H118</f>
        <v>36.3</v>
      </c>
      <c r="I117" s="212">
        <f>I118</f>
        <v>50</v>
      </c>
    </row>
    <row r="118" spans="1:9" ht="24">
      <c r="A118" s="119" t="s">
        <v>83</v>
      </c>
      <c r="B118" s="46" t="s">
        <v>50</v>
      </c>
      <c r="C118" s="47" t="s">
        <v>46</v>
      </c>
      <c r="D118" s="48" t="s">
        <v>50</v>
      </c>
      <c r="E118" s="49" t="s">
        <v>199</v>
      </c>
      <c r="F118" s="50" t="s">
        <v>212</v>
      </c>
      <c r="G118" s="69">
        <v>240</v>
      </c>
      <c r="H118" s="212">
        <v>36.3</v>
      </c>
      <c r="I118" s="212">
        <v>50</v>
      </c>
    </row>
    <row r="119" spans="1:9" ht="33.75">
      <c r="A119" s="79" t="s">
        <v>121</v>
      </c>
      <c r="B119" s="46" t="s">
        <v>50</v>
      </c>
      <c r="C119" s="47" t="s">
        <v>46</v>
      </c>
      <c r="D119" s="48" t="s">
        <v>50</v>
      </c>
      <c r="E119" s="49" t="s">
        <v>199</v>
      </c>
      <c r="F119" s="50" t="s">
        <v>213</v>
      </c>
      <c r="G119" s="84"/>
      <c r="H119" s="212">
        <f>H120</f>
        <v>50</v>
      </c>
      <c r="I119" s="212">
        <f>I120</f>
        <v>50</v>
      </c>
    </row>
    <row r="120" spans="1:9" ht="24">
      <c r="A120" s="119" t="s">
        <v>83</v>
      </c>
      <c r="B120" s="46" t="s">
        <v>50</v>
      </c>
      <c r="C120" s="47" t="s">
        <v>46</v>
      </c>
      <c r="D120" s="48" t="s">
        <v>50</v>
      </c>
      <c r="E120" s="49" t="s">
        <v>199</v>
      </c>
      <c r="F120" s="50" t="s">
        <v>213</v>
      </c>
      <c r="G120" s="84" t="s">
        <v>82</v>
      </c>
      <c r="H120" s="212">
        <v>50</v>
      </c>
      <c r="I120" s="212">
        <v>50</v>
      </c>
    </row>
    <row r="121" spans="1:9" ht="33.75">
      <c r="A121" s="79" t="s">
        <v>122</v>
      </c>
      <c r="B121" s="46" t="s">
        <v>50</v>
      </c>
      <c r="C121" s="47" t="s">
        <v>46</v>
      </c>
      <c r="D121" s="48" t="s">
        <v>50</v>
      </c>
      <c r="E121" s="49" t="s">
        <v>199</v>
      </c>
      <c r="F121" s="50" t="s">
        <v>214</v>
      </c>
      <c r="G121" s="84"/>
      <c r="H121" s="212">
        <f>H122</f>
        <v>100</v>
      </c>
      <c r="I121" s="212">
        <f>I122</f>
        <v>100</v>
      </c>
    </row>
    <row r="122" spans="1:9" ht="24">
      <c r="A122" s="119" t="s">
        <v>83</v>
      </c>
      <c r="B122" s="46" t="s">
        <v>50</v>
      </c>
      <c r="C122" s="47" t="s">
        <v>46</v>
      </c>
      <c r="D122" s="48" t="s">
        <v>50</v>
      </c>
      <c r="E122" s="49" t="s">
        <v>199</v>
      </c>
      <c r="F122" s="50" t="s">
        <v>214</v>
      </c>
      <c r="G122" s="84" t="s">
        <v>82</v>
      </c>
      <c r="H122" s="212">
        <v>100</v>
      </c>
      <c r="I122" s="212">
        <v>100</v>
      </c>
    </row>
    <row r="123" spans="1:9" ht="24">
      <c r="A123" s="53" t="s">
        <v>156</v>
      </c>
      <c r="B123" s="46" t="s">
        <v>50</v>
      </c>
      <c r="C123" s="47" t="s">
        <v>46</v>
      </c>
      <c r="D123" s="48" t="s">
        <v>50</v>
      </c>
      <c r="E123" s="49" t="s">
        <v>199</v>
      </c>
      <c r="F123" s="50" t="s">
        <v>215</v>
      </c>
      <c r="G123" s="57"/>
      <c r="H123" s="163">
        <f>H124</f>
        <v>232.6</v>
      </c>
      <c r="I123" s="135">
        <f>I124</f>
        <v>232.6</v>
      </c>
    </row>
    <row r="124" spans="1:9" ht="51">
      <c r="A124" s="158" t="s">
        <v>157</v>
      </c>
      <c r="B124" s="46" t="s">
        <v>50</v>
      </c>
      <c r="C124" s="47" t="s">
        <v>46</v>
      </c>
      <c r="D124" s="48" t="s">
        <v>50</v>
      </c>
      <c r="E124" s="49" t="s">
        <v>199</v>
      </c>
      <c r="F124" s="50" t="s">
        <v>215</v>
      </c>
      <c r="G124" s="57" t="s">
        <v>82</v>
      </c>
      <c r="H124" s="163">
        <v>232.6</v>
      </c>
      <c r="I124" s="135">
        <v>232.6</v>
      </c>
    </row>
    <row r="125" spans="1:9" ht="12.75">
      <c r="A125" s="88" t="s">
        <v>37</v>
      </c>
      <c r="B125" s="88" t="s">
        <v>52</v>
      </c>
      <c r="C125" s="89"/>
      <c r="D125" s="90"/>
      <c r="E125" s="91"/>
      <c r="F125" s="99"/>
      <c r="G125" s="91"/>
      <c r="H125" s="175">
        <f aca="true" t="shared" si="4" ref="H125:I130">H126</f>
        <v>15</v>
      </c>
      <c r="I125" s="175">
        <f t="shared" si="4"/>
        <v>15</v>
      </c>
    </row>
    <row r="126" spans="1:9" ht="24">
      <c r="A126" s="64" t="s">
        <v>68</v>
      </c>
      <c r="B126" s="64" t="s">
        <v>52</v>
      </c>
      <c r="C126" s="65" t="s">
        <v>50</v>
      </c>
      <c r="D126" s="80"/>
      <c r="E126" s="57"/>
      <c r="F126" s="50"/>
      <c r="G126" s="57"/>
      <c r="H126" s="162">
        <f t="shared" si="4"/>
        <v>15</v>
      </c>
      <c r="I126" s="162">
        <f t="shared" si="4"/>
        <v>15</v>
      </c>
    </row>
    <row r="127" spans="1:9" ht="12.75">
      <c r="A127" s="38" t="s">
        <v>31</v>
      </c>
      <c r="B127" s="55" t="s">
        <v>52</v>
      </c>
      <c r="C127" s="55" t="s">
        <v>50</v>
      </c>
      <c r="D127" s="41" t="s">
        <v>131</v>
      </c>
      <c r="E127" s="42"/>
      <c r="F127" s="43"/>
      <c r="G127" s="82"/>
      <c r="H127" s="162">
        <f t="shared" si="4"/>
        <v>15</v>
      </c>
      <c r="I127" s="162">
        <f t="shared" si="4"/>
        <v>15</v>
      </c>
    </row>
    <row r="128" spans="1:9" ht="51">
      <c r="A128" s="38" t="s">
        <v>123</v>
      </c>
      <c r="B128" s="55" t="s">
        <v>52</v>
      </c>
      <c r="C128" s="55" t="s">
        <v>50</v>
      </c>
      <c r="D128" s="41" t="s">
        <v>131</v>
      </c>
      <c r="E128" s="42"/>
      <c r="F128" s="43"/>
      <c r="G128" s="82"/>
      <c r="H128" s="162">
        <f t="shared" si="4"/>
        <v>15</v>
      </c>
      <c r="I128" s="162">
        <f t="shared" si="4"/>
        <v>15</v>
      </c>
    </row>
    <row r="129" spans="1:9" ht="51">
      <c r="A129" s="106" t="s">
        <v>1</v>
      </c>
      <c r="B129" s="55" t="s">
        <v>52</v>
      </c>
      <c r="C129" s="55" t="s">
        <v>50</v>
      </c>
      <c r="D129" s="41" t="s">
        <v>131</v>
      </c>
      <c r="E129" s="42" t="s">
        <v>163</v>
      </c>
      <c r="F129" s="43"/>
      <c r="G129" s="82"/>
      <c r="H129" s="209">
        <f t="shared" si="4"/>
        <v>15</v>
      </c>
      <c r="I129" s="209">
        <f t="shared" si="4"/>
        <v>15</v>
      </c>
    </row>
    <row r="130" spans="1:9" ht="22.5">
      <c r="A130" s="124" t="s">
        <v>158</v>
      </c>
      <c r="B130" s="59" t="s">
        <v>52</v>
      </c>
      <c r="C130" s="59" t="s">
        <v>50</v>
      </c>
      <c r="D130" s="48" t="s">
        <v>131</v>
      </c>
      <c r="E130" s="49" t="s">
        <v>163</v>
      </c>
      <c r="F130" s="50" t="s">
        <v>191</v>
      </c>
      <c r="G130" s="83"/>
      <c r="H130" s="163">
        <f t="shared" si="4"/>
        <v>15</v>
      </c>
      <c r="I130" s="163">
        <f t="shared" si="4"/>
        <v>15</v>
      </c>
    </row>
    <row r="131" spans="1:9" ht="24">
      <c r="A131" s="53" t="s">
        <v>83</v>
      </c>
      <c r="B131" s="59" t="s">
        <v>52</v>
      </c>
      <c r="C131" s="59" t="s">
        <v>50</v>
      </c>
      <c r="D131" s="48" t="s">
        <v>131</v>
      </c>
      <c r="E131" s="49" t="s">
        <v>163</v>
      </c>
      <c r="F131" s="50" t="s">
        <v>191</v>
      </c>
      <c r="G131" s="69">
        <v>240</v>
      </c>
      <c r="H131" s="163">
        <v>15</v>
      </c>
      <c r="I131" s="163">
        <v>15</v>
      </c>
    </row>
    <row r="132" spans="1:9" ht="12.75">
      <c r="A132" s="88" t="s">
        <v>38</v>
      </c>
      <c r="B132" s="88" t="s">
        <v>53</v>
      </c>
      <c r="C132" s="89"/>
      <c r="D132" s="90"/>
      <c r="E132" s="91"/>
      <c r="F132" s="112"/>
      <c r="G132" s="113"/>
      <c r="H132" s="175">
        <f>H133</f>
        <v>3286.2000000000003</v>
      </c>
      <c r="I132" s="175">
        <f>I133</f>
        <v>3328.8</v>
      </c>
    </row>
    <row r="133" spans="1:9" ht="12.75">
      <c r="A133" s="64" t="s">
        <v>54</v>
      </c>
      <c r="B133" s="64" t="s">
        <v>53</v>
      </c>
      <c r="C133" s="65" t="s">
        <v>45</v>
      </c>
      <c r="D133" s="80"/>
      <c r="E133" s="57"/>
      <c r="F133" s="43"/>
      <c r="G133" s="44"/>
      <c r="H133" s="162">
        <f>H134</f>
        <v>3286.2000000000003</v>
      </c>
      <c r="I133" s="137">
        <f>I134</f>
        <v>3328.8</v>
      </c>
    </row>
    <row r="134" spans="1:9" ht="25.5">
      <c r="A134" s="101" t="s">
        <v>159</v>
      </c>
      <c r="B134" s="39" t="s">
        <v>53</v>
      </c>
      <c r="C134" s="40" t="s">
        <v>45</v>
      </c>
      <c r="D134" s="41" t="s">
        <v>52</v>
      </c>
      <c r="E134" s="42"/>
      <c r="F134" s="43"/>
      <c r="G134" s="44"/>
      <c r="H134" s="162">
        <f>H135+H144</f>
        <v>3286.2000000000003</v>
      </c>
      <c r="I134" s="162">
        <f>I135+I144</f>
        <v>3328.8</v>
      </c>
    </row>
    <row r="135" spans="1:9" ht="25.5">
      <c r="A135" s="102" t="s">
        <v>160</v>
      </c>
      <c r="B135" s="55" t="s">
        <v>53</v>
      </c>
      <c r="C135" s="55" t="s">
        <v>45</v>
      </c>
      <c r="D135" s="41" t="s">
        <v>52</v>
      </c>
      <c r="E135" s="42" t="s">
        <v>163</v>
      </c>
      <c r="F135" s="43"/>
      <c r="G135" s="82"/>
      <c r="H135" s="162">
        <f>H136+H140+H142</f>
        <v>3121.4</v>
      </c>
      <c r="I135" s="162">
        <f>I136+I140+I142</f>
        <v>3164</v>
      </c>
    </row>
    <row r="136" spans="1:9" ht="27">
      <c r="A136" s="126" t="s">
        <v>161</v>
      </c>
      <c r="B136" s="59" t="s">
        <v>53</v>
      </c>
      <c r="C136" s="59" t="s">
        <v>45</v>
      </c>
      <c r="D136" s="48" t="s">
        <v>52</v>
      </c>
      <c r="E136" s="49" t="s">
        <v>163</v>
      </c>
      <c r="F136" s="50" t="s">
        <v>216</v>
      </c>
      <c r="G136" s="83"/>
      <c r="H136" s="215">
        <f>H137+H138+H139</f>
        <v>3051.4</v>
      </c>
      <c r="I136" s="215">
        <f>I137+I138+I139</f>
        <v>3094</v>
      </c>
    </row>
    <row r="137" spans="1:9" ht="22.5">
      <c r="A137" s="102" t="s">
        <v>221</v>
      </c>
      <c r="B137" s="59" t="s">
        <v>53</v>
      </c>
      <c r="C137" s="59" t="s">
        <v>45</v>
      </c>
      <c r="D137" s="48" t="s">
        <v>52</v>
      </c>
      <c r="E137" s="49" t="s">
        <v>163</v>
      </c>
      <c r="F137" s="50" t="s">
        <v>216</v>
      </c>
      <c r="G137" s="83" t="s">
        <v>91</v>
      </c>
      <c r="H137" s="142">
        <v>2136.5</v>
      </c>
      <c r="I137" s="139">
        <v>2136.5</v>
      </c>
    </row>
    <row r="138" spans="1:9" ht="24">
      <c r="A138" s="53" t="s">
        <v>83</v>
      </c>
      <c r="B138" s="59" t="s">
        <v>53</v>
      </c>
      <c r="C138" s="59" t="s">
        <v>45</v>
      </c>
      <c r="D138" s="48" t="s">
        <v>52</v>
      </c>
      <c r="E138" s="49" t="s">
        <v>163</v>
      </c>
      <c r="F138" s="50" t="s">
        <v>216</v>
      </c>
      <c r="G138" s="83" t="s">
        <v>82</v>
      </c>
      <c r="H138" s="214">
        <f>912.4</f>
        <v>912.4</v>
      </c>
      <c r="I138" s="139">
        <f>955</f>
        <v>955</v>
      </c>
    </row>
    <row r="139" spans="1:9" ht="22.5">
      <c r="A139" s="53" t="s">
        <v>84</v>
      </c>
      <c r="B139" s="59" t="s">
        <v>53</v>
      </c>
      <c r="C139" s="59" t="s">
        <v>45</v>
      </c>
      <c r="D139" s="48" t="s">
        <v>52</v>
      </c>
      <c r="E139" s="49" t="s">
        <v>163</v>
      </c>
      <c r="F139" s="50" t="s">
        <v>216</v>
      </c>
      <c r="G139" s="69">
        <v>850</v>
      </c>
      <c r="H139" s="142">
        <v>2.5</v>
      </c>
      <c r="I139" s="139">
        <v>2.5</v>
      </c>
    </row>
    <row r="140" spans="1:9" ht="24">
      <c r="A140" s="53" t="s">
        <v>164</v>
      </c>
      <c r="B140" s="59" t="s">
        <v>53</v>
      </c>
      <c r="C140" s="125" t="s">
        <v>45</v>
      </c>
      <c r="D140" s="48" t="s">
        <v>52</v>
      </c>
      <c r="E140" s="49" t="s">
        <v>163</v>
      </c>
      <c r="F140" s="50" t="s">
        <v>212</v>
      </c>
      <c r="G140" s="77"/>
      <c r="H140" s="142">
        <f>H141</f>
        <v>20</v>
      </c>
      <c r="I140" s="139">
        <f>I141</f>
        <v>20</v>
      </c>
    </row>
    <row r="141" spans="1:9" ht="24">
      <c r="A141" s="53" t="s">
        <v>83</v>
      </c>
      <c r="B141" s="59" t="s">
        <v>53</v>
      </c>
      <c r="C141" s="125" t="s">
        <v>45</v>
      </c>
      <c r="D141" s="48" t="s">
        <v>52</v>
      </c>
      <c r="E141" s="49" t="s">
        <v>163</v>
      </c>
      <c r="F141" s="50" t="s">
        <v>212</v>
      </c>
      <c r="G141" s="77">
        <v>240</v>
      </c>
      <c r="H141" s="142">
        <v>20</v>
      </c>
      <c r="I141" s="139">
        <v>20</v>
      </c>
    </row>
    <row r="142" spans="1:9" ht="22.5">
      <c r="A142" s="53" t="s">
        <v>165</v>
      </c>
      <c r="B142" s="59" t="s">
        <v>53</v>
      </c>
      <c r="C142" s="125" t="s">
        <v>45</v>
      </c>
      <c r="D142" s="48" t="s">
        <v>52</v>
      </c>
      <c r="E142" s="49" t="s">
        <v>163</v>
      </c>
      <c r="F142" s="50" t="s">
        <v>217</v>
      </c>
      <c r="G142" s="77"/>
      <c r="H142" s="206">
        <f>H143</f>
        <v>50</v>
      </c>
      <c r="I142" s="139">
        <f>I143</f>
        <v>50</v>
      </c>
    </row>
    <row r="143" spans="1:9" ht="24">
      <c r="A143" s="53" t="s">
        <v>83</v>
      </c>
      <c r="B143" s="59" t="s">
        <v>53</v>
      </c>
      <c r="C143" s="125" t="s">
        <v>45</v>
      </c>
      <c r="D143" s="48" t="s">
        <v>52</v>
      </c>
      <c r="E143" s="49" t="s">
        <v>163</v>
      </c>
      <c r="F143" s="50" t="s">
        <v>217</v>
      </c>
      <c r="G143" s="77">
        <v>240</v>
      </c>
      <c r="H143" s="207">
        <v>50</v>
      </c>
      <c r="I143" s="139">
        <v>50</v>
      </c>
    </row>
    <row r="144" spans="1:9" ht="48">
      <c r="A144" s="149" t="s">
        <v>245</v>
      </c>
      <c r="B144" s="55" t="s">
        <v>53</v>
      </c>
      <c r="C144" s="190" t="s">
        <v>45</v>
      </c>
      <c r="D144" s="41" t="s">
        <v>52</v>
      </c>
      <c r="E144" s="42" t="s">
        <v>71</v>
      </c>
      <c r="F144" s="43"/>
      <c r="G144" s="188"/>
      <c r="H144" s="206">
        <f>H145</f>
        <v>164.8</v>
      </c>
      <c r="I144" s="177">
        <f>I145</f>
        <v>164.8</v>
      </c>
    </row>
    <row r="145" spans="1:9" ht="59.25" customHeight="1">
      <c r="A145" s="260" t="s">
        <v>247</v>
      </c>
      <c r="B145" s="59" t="s">
        <v>53</v>
      </c>
      <c r="C145" s="125" t="s">
        <v>45</v>
      </c>
      <c r="D145" s="48" t="s">
        <v>52</v>
      </c>
      <c r="E145" s="49" t="s">
        <v>71</v>
      </c>
      <c r="F145" s="50" t="s">
        <v>250</v>
      </c>
      <c r="G145" s="77"/>
      <c r="H145" s="207">
        <f>H146</f>
        <v>164.8</v>
      </c>
      <c r="I145" s="139">
        <f>I146</f>
        <v>164.8</v>
      </c>
    </row>
    <row r="146" spans="1:9" ht="22.5">
      <c r="A146" s="102" t="s">
        <v>162</v>
      </c>
      <c r="B146" s="59" t="s">
        <v>53</v>
      </c>
      <c r="C146" s="125" t="s">
        <v>45</v>
      </c>
      <c r="D146" s="48" t="s">
        <v>52</v>
      </c>
      <c r="E146" s="49" t="s">
        <v>71</v>
      </c>
      <c r="F146" s="50" t="s">
        <v>250</v>
      </c>
      <c r="G146" s="77">
        <v>110</v>
      </c>
      <c r="H146" s="207">
        <v>164.8</v>
      </c>
      <c r="I146" s="139">
        <v>164.8</v>
      </c>
    </row>
    <row r="147" spans="1:9" ht="14.25">
      <c r="A147" s="127" t="s">
        <v>92</v>
      </c>
      <c r="B147" s="128" t="s">
        <v>63</v>
      </c>
      <c r="C147" s="129"/>
      <c r="D147" s="90"/>
      <c r="E147" s="91"/>
      <c r="F147" s="99"/>
      <c r="G147" s="130" t="s">
        <v>93</v>
      </c>
      <c r="H147" s="173">
        <f aca="true" t="shared" si="5" ref="H147:I151">H148</f>
        <v>276.3</v>
      </c>
      <c r="I147" s="173">
        <f t="shared" si="5"/>
        <v>276.3</v>
      </c>
    </row>
    <row r="148" spans="1:9" ht="12.75">
      <c r="A148" s="64" t="s">
        <v>94</v>
      </c>
      <c r="B148" s="64" t="s">
        <v>63</v>
      </c>
      <c r="C148" s="65" t="s">
        <v>45</v>
      </c>
      <c r="D148" s="80"/>
      <c r="E148" s="57"/>
      <c r="F148" s="81"/>
      <c r="G148" s="57"/>
      <c r="H148" s="161">
        <f t="shared" si="5"/>
        <v>276.3</v>
      </c>
      <c r="I148" s="161">
        <f t="shared" si="5"/>
        <v>276.3</v>
      </c>
    </row>
    <row r="149" spans="1:9" ht="12.75">
      <c r="A149" s="38" t="s">
        <v>95</v>
      </c>
      <c r="B149" s="39" t="s">
        <v>63</v>
      </c>
      <c r="C149" s="40" t="s">
        <v>45</v>
      </c>
      <c r="D149" s="41" t="s">
        <v>96</v>
      </c>
      <c r="E149" s="42"/>
      <c r="F149" s="43"/>
      <c r="G149" s="44"/>
      <c r="H149" s="161">
        <f t="shared" si="5"/>
        <v>276.3</v>
      </c>
      <c r="I149" s="161">
        <f t="shared" si="5"/>
        <v>276.3</v>
      </c>
    </row>
    <row r="150" spans="1:9" ht="21">
      <c r="A150" s="38" t="s">
        <v>97</v>
      </c>
      <c r="B150" s="191" t="s">
        <v>63</v>
      </c>
      <c r="C150" s="86" t="s">
        <v>45</v>
      </c>
      <c r="D150" s="86" t="s">
        <v>96</v>
      </c>
      <c r="E150" s="44" t="s">
        <v>163</v>
      </c>
      <c r="F150" s="87"/>
      <c r="G150" s="44"/>
      <c r="H150" s="169">
        <f t="shared" si="5"/>
        <v>276.3</v>
      </c>
      <c r="I150" s="169">
        <f t="shared" si="5"/>
        <v>276.3</v>
      </c>
    </row>
    <row r="151" spans="1:9" ht="38.25">
      <c r="A151" s="71" t="s">
        <v>98</v>
      </c>
      <c r="B151" s="84" t="s">
        <v>63</v>
      </c>
      <c r="C151" s="80" t="s">
        <v>45</v>
      </c>
      <c r="D151" s="80" t="s">
        <v>96</v>
      </c>
      <c r="E151" s="57" t="s">
        <v>163</v>
      </c>
      <c r="F151" s="81" t="s">
        <v>218</v>
      </c>
      <c r="G151" s="57"/>
      <c r="H151" s="169">
        <f t="shared" si="5"/>
        <v>276.3</v>
      </c>
      <c r="I151" s="169">
        <f t="shared" si="5"/>
        <v>276.3</v>
      </c>
    </row>
    <row r="152" spans="1:9" ht="25.5">
      <c r="A152" s="71" t="s">
        <v>99</v>
      </c>
      <c r="B152" s="84" t="s">
        <v>63</v>
      </c>
      <c r="C152" s="80" t="s">
        <v>45</v>
      </c>
      <c r="D152" s="80" t="s">
        <v>96</v>
      </c>
      <c r="E152" s="57" t="s">
        <v>163</v>
      </c>
      <c r="F152" s="81" t="s">
        <v>218</v>
      </c>
      <c r="G152" s="57" t="s">
        <v>241</v>
      </c>
      <c r="H152" s="169">
        <v>276.3</v>
      </c>
      <c r="I152" s="169">
        <v>276.3</v>
      </c>
    </row>
    <row r="153" spans="1:9" ht="31.5">
      <c r="A153" s="120" t="s">
        <v>124</v>
      </c>
      <c r="B153" s="121" t="s">
        <v>34</v>
      </c>
      <c r="C153" s="122"/>
      <c r="D153" s="122"/>
      <c r="E153" s="113"/>
      <c r="F153" s="123"/>
      <c r="G153" s="113"/>
      <c r="H153" s="170">
        <f>H154</f>
        <v>10.4</v>
      </c>
      <c r="I153" s="216"/>
    </row>
    <row r="154" spans="1:9" ht="12.75">
      <c r="A154" s="85" t="s">
        <v>124</v>
      </c>
      <c r="B154" s="192" t="s">
        <v>34</v>
      </c>
      <c r="C154" s="193" t="s">
        <v>45</v>
      </c>
      <c r="D154" s="193"/>
      <c r="E154" s="194"/>
      <c r="F154" s="195"/>
      <c r="G154" s="194"/>
      <c r="H154" s="178">
        <f>H156</f>
        <v>10.4</v>
      </c>
      <c r="I154" s="139"/>
    </row>
    <row r="155" spans="1:9" ht="12.75">
      <c r="A155" s="38" t="s">
        <v>125</v>
      </c>
      <c r="B155" s="191" t="s">
        <v>34</v>
      </c>
      <c r="C155" s="86" t="s">
        <v>45</v>
      </c>
      <c r="D155" s="86" t="s">
        <v>126</v>
      </c>
      <c r="E155" s="44"/>
      <c r="F155" s="87"/>
      <c r="G155" s="44"/>
      <c r="H155" s="169">
        <f>H156</f>
        <v>10.4</v>
      </c>
      <c r="I155" s="139"/>
    </row>
    <row r="156" spans="1:9" ht="25.5">
      <c r="A156" s="71" t="s">
        <v>127</v>
      </c>
      <c r="B156" s="84" t="s">
        <v>34</v>
      </c>
      <c r="C156" s="80" t="s">
        <v>45</v>
      </c>
      <c r="D156" s="80" t="s">
        <v>126</v>
      </c>
      <c r="E156" s="57" t="s">
        <v>163</v>
      </c>
      <c r="F156" s="81"/>
      <c r="G156" s="57"/>
      <c r="H156" s="169">
        <f>H157</f>
        <v>10.4</v>
      </c>
      <c r="I156" s="139"/>
    </row>
    <row r="157" spans="1:9" ht="33.75">
      <c r="A157" s="68" t="s">
        <v>128</v>
      </c>
      <c r="B157" s="84" t="s">
        <v>34</v>
      </c>
      <c r="C157" s="80" t="s">
        <v>45</v>
      </c>
      <c r="D157" s="80" t="s">
        <v>126</v>
      </c>
      <c r="E157" s="57" t="s">
        <v>163</v>
      </c>
      <c r="F157" s="81" t="s">
        <v>219</v>
      </c>
      <c r="G157" s="57"/>
      <c r="H157" s="169">
        <f>H158</f>
        <v>10.4</v>
      </c>
      <c r="I157" s="139"/>
    </row>
    <row r="158" spans="1:9" ht="16.5" customHeight="1">
      <c r="A158" s="68" t="s">
        <v>129</v>
      </c>
      <c r="B158" s="84" t="s">
        <v>34</v>
      </c>
      <c r="C158" s="80" t="s">
        <v>45</v>
      </c>
      <c r="D158" s="80" t="s">
        <v>126</v>
      </c>
      <c r="E158" s="57" t="s">
        <v>163</v>
      </c>
      <c r="F158" s="81" t="s">
        <v>219</v>
      </c>
      <c r="G158" s="57" t="s">
        <v>130</v>
      </c>
      <c r="H158" s="169">
        <v>10.4</v>
      </c>
      <c r="I158" s="139"/>
    </row>
    <row r="159" spans="1:9" ht="12.75">
      <c r="A159" s="140" t="s">
        <v>106</v>
      </c>
      <c r="B159" s="131"/>
      <c r="C159" s="131"/>
      <c r="D159" s="131"/>
      <c r="E159" s="131"/>
      <c r="F159" s="131"/>
      <c r="G159" s="131"/>
      <c r="H159" s="143">
        <f>H16+H82+H95+H100+H125+H132+H147+H153</f>
        <v>11436.599999999999</v>
      </c>
      <c r="I159" s="143">
        <f>I16+I82+I95+I100+I125+I132+I147+I153</f>
        <v>11643.9</v>
      </c>
    </row>
  </sheetData>
  <sheetProtection/>
  <mergeCells count="13">
    <mergeCell ref="G1:I1"/>
    <mergeCell ref="C2:I2"/>
    <mergeCell ref="C3:I3"/>
    <mergeCell ref="C4:G4"/>
    <mergeCell ref="D7:I7"/>
    <mergeCell ref="A8:I8"/>
    <mergeCell ref="B9:I9"/>
    <mergeCell ref="A11:I11"/>
    <mergeCell ref="A12:I12"/>
    <mergeCell ref="B14:G14"/>
    <mergeCell ref="H14:H15"/>
    <mergeCell ref="D15:F15"/>
    <mergeCell ref="I14:I15"/>
  </mergeCells>
  <printOptions/>
  <pageMargins left="0.7480314960629921" right="0.1968503937007874" top="0.31496062992125984" bottom="0.1968503937007874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K161"/>
  <sheetViews>
    <sheetView zoomScalePageLayoutView="0" workbookViewId="0" topLeftCell="A1">
      <selection activeCell="A9" sqref="A9:J9"/>
    </sheetView>
  </sheetViews>
  <sheetFormatPr defaultColWidth="9.140625" defaultRowHeight="12.75"/>
  <cols>
    <col min="1" max="1" width="56.8515625" style="2" customWidth="1"/>
    <col min="2" max="3" width="5.57421875" style="2" customWidth="1"/>
    <col min="4" max="4" width="5.8515625" style="2" customWidth="1"/>
    <col min="5" max="5" width="5.00390625" style="2" customWidth="1"/>
    <col min="6" max="6" width="3.421875" style="2" customWidth="1"/>
    <col min="7" max="7" width="5.8515625" style="2" customWidth="1"/>
    <col min="8" max="8" width="6.57421875" style="2" customWidth="1"/>
    <col min="9" max="10" width="9.8515625" style="200" customWidth="1"/>
    <col min="11" max="16384" width="9.140625" style="2" customWidth="1"/>
  </cols>
  <sheetData>
    <row r="1" spans="5:10" ht="12.75">
      <c r="E1" s="274" t="s">
        <v>100</v>
      </c>
      <c r="F1" s="275"/>
      <c r="G1" s="275"/>
      <c r="H1" s="275"/>
      <c r="I1" s="275"/>
      <c r="J1" s="275"/>
    </row>
    <row r="2" spans="2:10" ht="40.5" customHeight="1">
      <c r="B2" s="269" t="s">
        <v>240</v>
      </c>
      <c r="C2" s="270"/>
      <c r="D2" s="270"/>
      <c r="E2" s="270"/>
      <c r="F2" s="270"/>
      <c r="G2" s="270"/>
      <c r="H2" s="270"/>
      <c r="I2" s="270"/>
      <c r="J2" s="270"/>
    </row>
    <row r="3" spans="5:9" ht="12.75">
      <c r="E3" s="269" t="s">
        <v>249</v>
      </c>
      <c r="F3" s="270"/>
      <c r="G3" s="270"/>
      <c r="H3" s="270"/>
      <c r="I3" s="270"/>
    </row>
    <row r="5" spans="1:11" ht="12.75">
      <c r="A5" s="1"/>
      <c r="B5" s="1"/>
      <c r="C5" s="1"/>
      <c r="D5" s="1"/>
      <c r="E5" s="274" t="s">
        <v>109</v>
      </c>
      <c r="F5" s="275"/>
      <c r="G5" s="275"/>
      <c r="H5" s="275"/>
      <c r="I5" s="275"/>
      <c r="J5" s="275"/>
      <c r="K5" s="232"/>
    </row>
    <row r="6" spans="1:11" ht="40.5" customHeight="1">
      <c r="A6" s="1"/>
      <c r="B6" s="1"/>
      <c r="C6" s="1"/>
      <c r="D6" s="276" t="s">
        <v>169</v>
      </c>
      <c r="E6" s="276"/>
      <c r="F6" s="276"/>
      <c r="G6" s="276"/>
      <c r="H6" s="276"/>
      <c r="I6" s="276"/>
      <c r="J6" s="276"/>
      <c r="K6" s="146"/>
    </row>
    <row r="7" spans="1:11" ht="18.75" customHeight="1">
      <c r="A7" s="1"/>
      <c r="B7" s="1"/>
      <c r="C7" s="1"/>
      <c r="D7" s="1"/>
      <c r="E7" s="1"/>
      <c r="F7" s="1"/>
      <c r="G7" s="1"/>
      <c r="H7" s="278" t="s">
        <v>238</v>
      </c>
      <c r="I7" s="278"/>
      <c r="J7" s="278"/>
      <c r="K7" s="278"/>
    </row>
    <row r="8" spans="1:10" ht="15.75" customHeight="1">
      <c r="A8" s="262"/>
      <c r="B8" s="262"/>
      <c r="C8" s="262"/>
      <c r="D8" s="262"/>
      <c r="E8" s="262"/>
      <c r="F8" s="262"/>
      <c r="G8" s="262"/>
      <c r="H8" s="262"/>
      <c r="I8" s="262"/>
      <c r="J8" s="262"/>
    </row>
    <row r="9" spans="1:11" ht="63.75" customHeight="1">
      <c r="A9" s="277" t="s">
        <v>170</v>
      </c>
      <c r="B9" s="277"/>
      <c r="C9" s="277"/>
      <c r="D9" s="277"/>
      <c r="E9" s="277"/>
      <c r="F9" s="277"/>
      <c r="G9" s="277"/>
      <c r="H9" s="277"/>
      <c r="I9" s="277"/>
      <c r="J9" s="277"/>
      <c r="K9" s="145"/>
    </row>
    <row r="10" spans="1:11" ht="27" customHeight="1">
      <c r="A10" s="4"/>
      <c r="B10" s="4"/>
      <c r="C10" s="4"/>
      <c r="D10" s="4"/>
      <c r="E10" s="4"/>
      <c r="F10" s="4"/>
      <c r="G10" s="4"/>
      <c r="J10" s="144" t="s">
        <v>69</v>
      </c>
      <c r="K10" s="221"/>
    </row>
    <row r="11" spans="1:11" ht="30" customHeight="1">
      <c r="A11" s="10" t="s">
        <v>59</v>
      </c>
      <c r="B11" s="272" t="s">
        <v>56</v>
      </c>
      <c r="C11" s="264" t="s">
        <v>74</v>
      </c>
      <c r="D11" s="264"/>
      <c r="E11" s="264"/>
      <c r="F11" s="264"/>
      <c r="G11" s="264"/>
      <c r="H11" s="264"/>
      <c r="I11" s="265" t="s">
        <v>107</v>
      </c>
      <c r="J11" s="265" t="s">
        <v>168</v>
      </c>
      <c r="K11" s="222"/>
    </row>
    <row r="12" spans="1:10" ht="53.25">
      <c r="A12" s="11"/>
      <c r="B12" s="273"/>
      <c r="C12" s="12" t="s">
        <v>62</v>
      </c>
      <c r="D12" s="12" t="s">
        <v>61</v>
      </c>
      <c r="E12" s="264" t="s">
        <v>60</v>
      </c>
      <c r="F12" s="264"/>
      <c r="G12" s="264"/>
      <c r="H12" s="12" t="s">
        <v>76</v>
      </c>
      <c r="I12" s="266"/>
      <c r="J12" s="266"/>
    </row>
    <row r="13" spans="1:10" ht="28.5">
      <c r="A13" s="37" t="s">
        <v>110</v>
      </c>
      <c r="B13" s="229">
        <v>871</v>
      </c>
      <c r="C13" s="12"/>
      <c r="D13" s="12"/>
      <c r="E13" s="7"/>
      <c r="F13" s="7"/>
      <c r="G13" s="7"/>
      <c r="H13" s="12"/>
      <c r="I13" s="230">
        <f>I14+I73+I86+I91+I116+I123+I138+I144</f>
        <v>11237.1</v>
      </c>
      <c r="J13" s="230">
        <f>J14+J73+J86+J91+J116+J123+J138+J144</f>
        <v>11444.4</v>
      </c>
    </row>
    <row r="14" spans="1:10" ht="14.25">
      <c r="A14" s="28" t="s">
        <v>44</v>
      </c>
      <c r="B14" s="36" t="s">
        <v>57</v>
      </c>
      <c r="C14" s="29" t="s">
        <v>45</v>
      </c>
      <c r="D14" s="29" t="s">
        <v>43</v>
      </c>
      <c r="E14" s="29"/>
      <c r="F14" s="29"/>
      <c r="G14" s="29"/>
      <c r="H14" s="29"/>
      <c r="I14" s="179">
        <f>I15+I34+I39+I44</f>
        <v>5321.200000000001</v>
      </c>
      <c r="J14" s="179">
        <f>J15+J34+J39+J44</f>
        <v>5320.8</v>
      </c>
    </row>
    <row r="15" spans="1:10" ht="36">
      <c r="A15" s="93" t="s">
        <v>48</v>
      </c>
      <c r="B15" s="132">
        <v>871</v>
      </c>
      <c r="C15" s="94" t="s">
        <v>45</v>
      </c>
      <c r="D15" s="94" t="s">
        <v>49</v>
      </c>
      <c r="E15" s="95"/>
      <c r="F15" s="95"/>
      <c r="G15" s="95"/>
      <c r="H15" s="95"/>
      <c r="I15" s="175">
        <f>I16+I28</f>
        <v>4746.400000000001</v>
      </c>
      <c r="J15" s="175">
        <f>J16+J28</f>
        <v>4746.2</v>
      </c>
    </row>
    <row r="16" spans="1:10" ht="25.5">
      <c r="A16" s="38" t="s">
        <v>77</v>
      </c>
      <c r="B16" s="36" t="s">
        <v>57</v>
      </c>
      <c r="C16" s="39" t="s">
        <v>45</v>
      </c>
      <c r="D16" s="40" t="s">
        <v>49</v>
      </c>
      <c r="E16" s="41" t="s">
        <v>29</v>
      </c>
      <c r="F16" s="42"/>
      <c r="G16" s="43"/>
      <c r="H16" s="44"/>
      <c r="I16" s="159">
        <f>I17+I20</f>
        <v>4728.400000000001</v>
      </c>
      <c r="J16" s="159">
        <f>J17+J20</f>
        <v>4728.2</v>
      </c>
    </row>
    <row r="17" spans="1:10" ht="21.75">
      <c r="A17" s="38" t="s">
        <v>30</v>
      </c>
      <c r="B17" s="23" t="s">
        <v>57</v>
      </c>
      <c r="C17" s="54" t="s">
        <v>45</v>
      </c>
      <c r="D17" s="54" t="s">
        <v>49</v>
      </c>
      <c r="E17" s="41" t="s">
        <v>29</v>
      </c>
      <c r="F17" s="42" t="s">
        <v>163</v>
      </c>
      <c r="G17" s="50"/>
      <c r="H17" s="55"/>
      <c r="I17" s="136">
        <f>I18</f>
        <v>615.1</v>
      </c>
      <c r="J17" s="136">
        <f>J18</f>
        <v>615.1</v>
      </c>
    </row>
    <row r="18" spans="1:10" ht="51">
      <c r="A18" s="217" t="s">
        <v>78</v>
      </c>
      <c r="B18" s="35" t="s">
        <v>57</v>
      </c>
      <c r="C18" s="46" t="s">
        <v>45</v>
      </c>
      <c r="D18" s="47" t="s">
        <v>49</v>
      </c>
      <c r="E18" s="48" t="s">
        <v>29</v>
      </c>
      <c r="F18" s="49" t="s">
        <v>163</v>
      </c>
      <c r="G18" s="50" t="s">
        <v>172</v>
      </c>
      <c r="H18" s="57"/>
      <c r="I18" s="133">
        <f>I19</f>
        <v>615.1</v>
      </c>
      <c r="J18" s="133">
        <f>J19</f>
        <v>615.1</v>
      </c>
    </row>
    <row r="19" spans="1:10" ht="24">
      <c r="A19" s="218" t="s">
        <v>80</v>
      </c>
      <c r="B19" s="35" t="s">
        <v>57</v>
      </c>
      <c r="C19" s="46" t="s">
        <v>45</v>
      </c>
      <c r="D19" s="47" t="s">
        <v>49</v>
      </c>
      <c r="E19" s="48" t="s">
        <v>29</v>
      </c>
      <c r="F19" s="49" t="s">
        <v>163</v>
      </c>
      <c r="G19" s="50" t="s">
        <v>172</v>
      </c>
      <c r="H19" s="51" t="s">
        <v>79</v>
      </c>
      <c r="I19" s="133">
        <v>615.1</v>
      </c>
      <c r="J19" s="133">
        <v>615.1</v>
      </c>
    </row>
    <row r="20" spans="1:10" ht="21.75">
      <c r="A20" s="38" t="s">
        <v>31</v>
      </c>
      <c r="B20" s="36" t="s">
        <v>57</v>
      </c>
      <c r="C20" s="54" t="s">
        <v>45</v>
      </c>
      <c r="D20" s="54" t="s">
        <v>49</v>
      </c>
      <c r="E20" s="41" t="s">
        <v>29</v>
      </c>
      <c r="F20" s="42" t="s">
        <v>71</v>
      </c>
      <c r="G20" s="43" t="s">
        <v>174</v>
      </c>
      <c r="H20" s="55"/>
      <c r="I20" s="136">
        <f>I21+I23+I25</f>
        <v>4113.3</v>
      </c>
      <c r="J20" s="136">
        <f>J21+J23+J25</f>
        <v>4113.099999999999</v>
      </c>
    </row>
    <row r="21" spans="1:10" ht="51">
      <c r="A21" s="256" t="s">
        <v>78</v>
      </c>
      <c r="B21" s="36" t="s">
        <v>57</v>
      </c>
      <c r="C21" s="55" t="s">
        <v>45</v>
      </c>
      <c r="D21" s="55" t="s">
        <v>49</v>
      </c>
      <c r="E21" s="41" t="s">
        <v>29</v>
      </c>
      <c r="F21" s="42" t="s">
        <v>71</v>
      </c>
      <c r="G21" s="43" t="s">
        <v>172</v>
      </c>
      <c r="H21" s="55"/>
      <c r="I21" s="162">
        <f>I22</f>
        <v>3104.7</v>
      </c>
      <c r="J21" s="136">
        <f>J22</f>
        <v>3104.7</v>
      </c>
    </row>
    <row r="22" spans="1:10" ht="24">
      <c r="A22" s="218" t="s">
        <v>80</v>
      </c>
      <c r="B22" s="35" t="s">
        <v>57</v>
      </c>
      <c r="C22" s="59" t="s">
        <v>45</v>
      </c>
      <c r="D22" s="59" t="s">
        <v>49</v>
      </c>
      <c r="E22" s="48" t="s">
        <v>29</v>
      </c>
      <c r="F22" s="49" t="s">
        <v>71</v>
      </c>
      <c r="G22" s="50" t="s">
        <v>172</v>
      </c>
      <c r="H22" s="59" t="s">
        <v>79</v>
      </c>
      <c r="I22" s="163">
        <v>3104.7</v>
      </c>
      <c r="J22" s="133">
        <v>3104.7</v>
      </c>
    </row>
    <row r="23" spans="1:10" ht="51">
      <c r="A23" s="256" t="s">
        <v>78</v>
      </c>
      <c r="B23" s="257" t="s">
        <v>57</v>
      </c>
      <c r="C23" s="55" t="s">
        <v>45</v>
      </c>
      <c r="D23" s="55" t="s">
        <v>49</v>
      </c>
      <c r="E23" s="41" t="s">
        <v>29</v>
      </c>
      <c r="F23" s="42" t="s">
        <v>71</v>
      </c>
      <c r="G23" s="43" t="s">
        <v>220</v>
      </c>
      <c r="H23" s="55"/>
      <c r="I23" s="258" t="s">
        <v>242</v>
      </c>
      <c r="J23" s="259" t="s">
        <v>242</v>
      </c>
    </row>
    <row r="24" spans="1:10" ht="24">
      <c r="A24" s="218" t="s">
        <v>80</v>
      </c>
      <c r="B24" s="253" t="s">
        <v>57</v>
      </c>
      <c r="C24" s="59" t="s">
        <v>45</v>
      </c>
      <c r="D24" s="59" t="s">
        <v>49</v>
      </c>
      <c r="E24" s="48" t="s">
        <v>29</v>
      </c>
      <c r="F24" s="49" t="s">
        <v>71</v>
      </c>
      <c r="G24" s="50" t="s">
        <v>220</v>
      </c>
      <c r="H24" s="59" t="s">
        <v>79</v>
      </c>
      <c r="I24" s="254" t="s">
        <v>242</v>
      </c>
      <c r="J24" s="255" t="s">
        <v>242</v>
      </c>
    </row>
    <row r="25" spans="1:10" ht="51">
      <c r="A25" s="217" t="s">
        <v>81</v>
      </c>
      <c r="B25" s="35" t="s">
        <v>57</v>
      </c>
      <c r="C25" s="60" t="s">
        <v>45</v>
      </c>
      <c r="D25" s="60" t="s">
        <v>49</v>
      </c>
      <c r="E25" s="48" t="s">
        <v>29</v>
      </c>
      <c r="F25" s="49" t="s">
        <v>71</v>
      </c>
      <c r="G25" s="50" t="s">
        <v>173</v>
      </c>
      <c r="H25" s="61"/>
      <c r="I25" s="164">
        <f>I26+I27</f>
        <v>870.6</v>
      </c>
      <c r="J25" s="202">
        <f>J26+J27</f>
        <v>870.4</v>
      </c>
    </row>
    <row r="26" spans="1:11" ht="24">
      <c r="A26" s="53" t="s">
        <v>83</v>
      </c>
      <c r="B26" s="35" t="s">
        <v>57</v>
      </c>
      <c r="C26" s="61" t="s">
        <v>45</v>
      </c>
      <c r="D26" s="61" t="s">
        <v>49</v>
      </c>
      <c r="E26" s="48" t="s">
        <v>29</v>
      </c>
      <c r="F26" s="49" t="s">
        <v>71</v>
      </c>
      <c r="G26" s="50" t="s">
        <v>173</v>
      </c>
      <c r="H26" s="59" t="s">
        <v>82</v>
      </c>
      <c r="I26" s="165">
        <v>841.5</v>
      </c>
      <c r="J26" s="201">
        <v>841.3</v>
      </c>
      <c r="K26" s="2">
        <v>94.6</v>
      </c>
    </row>
    <row r="27" spans="1:10" ht="22.5">
      <c r="A27" s="53" t="s">
        <v>84</v>
      </c>
      <c r="B27" s="35" t="s">
        <v>57</v>
      </c>
      <c r="C27" s="61" t="s">
        <v>45</v>
      </c>
      <c r="D27" s="61" t="s">
        <v>49</v>
      </c>
      <c r="E27" s="48" t="s">
        <v>29</v>
      </c>
      <c r="F27" s="49" t="s">
        <v>71</v>
      </c>
      <c r="G27" s="50" t="s">
        <v>173</v>
      </c>
      <c r="H27" s="59" t="s">
        <v>70</v>
      </c>
      <c r="I27" s="165">
        <v>29.1</v>
      </c>
      <c r="J27" s="201">
        <v>29.1</v>
      </c>
    </row>
    <row r="28" spans="1:10" ht="12.75">
      <c r="A28" s="149" t="s">
        <v>66</v>
      </c>
      <c r="B28" s="36">
        <v>871</v>
      </c>
      <c r="C28" s="147" t="s">
        <v>45</v>
      </c>
      <c r="D28" s="148" t="s">
        <v>49</v>
      </c>
      <c r="E28" s="41" t="s">
        <v>32</v>
      </c>
      <c r="F28" s="49"/>
      <c r="G28" s="50"/>
      <c r="H28" s="62"/>
      <c r="I28" s="164">
        <f>I29</f>
        <v>18</v>
      </c>
      <c r="J28" s="164">
        <f>J29</f>
        <v>18</v>
      </c>
    </row>
    <row r="29" spans="1:10" ht="51">
      <c r="A29" s="22" t="s">
        <v>175</v>
      </c>
      <c r="B29" s="36" t="s">
        <v>57</v>
      </c>
      <c r="C29" s="23" t="s">
        <v>45</v>
      </c>
      <c r="D29" s="24" t="s">
        <v>49</v>
      </c>
      <c r="E29" s="25" t="s">
        <v>32</v>
      </c>
      <c r="F29" s="26" t="s">
        <v>163</v>
      </c>
      <c r="G29" s="30"/>
      <c r="H29" s="150"/>
      <c r="I29" s="164">
        <f>I30+I32</f>
        <v>18</v>
      </c>
      <c r="J29" s="164">
        <f>J30+J32</f>
        <v>18</v>
      </c>
    </row>
    <row r="30" spans="1:10" ht="60">
      <c r="A30" s="151" t="s">
        <v>176</v>
      </c>
      <c r="B30" s="6" t="s">
        <v>57</v>
      </c>
      <c r="C30" s="14" t="s">
        <v>45</v>
      </c>
      <c r="D30" s="15" t="s">
        <v>49</v>
      </c>
      <c r="E30" s="16" t="s">
        <v>32</v>
      </c>
      <c r="F30" s="17" t="s">
        <v>163</v>
      </c>
      <c r="G30" s="18" t="s">
        <v>179</v>
      </c>
      <c r="H30" s="152"/>
      <c r="I30" s="165">
        <f>I31</f>
        <v>18</v>
      </c>
      <c r="J30" s="133">
        <f>J31</f>
        <v>18</v>
      </c>
    </row>
    <row r="31" spans="1:10" ht="22.5">
      <c r="A31" s="153" t="s">
        <v>177</v>
      </c>
      <c r="B31" s="6">
        <v>871</v>
      </c>
      <c r="C31" s="14" t="s">
        <v>45</v>
      </c>
      <c r="D31" s="15" t="s">
        <v>49</v>
      </c>
      <c r="E31" s="16" t="s">
        <v>32</v>
      </c>
      <c r="F31" s="17" t="s">
        <v>163</v>
      </c>
      <c r="G31" s="18" t="s">
        <v>179</v>
      </c>
      <c r="H31" s="152" t="s">
        <v>171</v>
      </c>
      <c r="I31" s="165">
        <v>18</v>
      </c>
      <c r="J31" s="133">
        <v>18</v>
      </c>
    </row>
    <row r="32" spans="1:10" ht="48">
      <c r="A32" s="27" t="s">
        <v>178</v>
      </c>
      <c r="B32" s="6" t="s">
        <v>57</v>
      </c>
      <c r="C32" s="14" t="s">
        <v>45</v>
      </c>
      <c r="D32" s="14" t="s">
        <v>49</v>
      </c>
      <c r="E32" s="16" t="s">
        <v>32</v>
      </c>
      <c r="F32" s="17" t="s">
        <v>163</v>
      </c>
      <c r="G32" s="18" t="s">
        <v>180</v>
      </c>
      <c r="H32" s="152"/>
      <c r="I32" s="165">
        <f>I33</f>
        <v>0</v>
      </c>
      <c r="J32" s="133">
        <f>J33</f>
        <v>0</v>
      </c>
    </row>
    <row r="33" spans="1:10" ht="22.5">
      <c r="A33" s="153" t="s">
        <v>177</v>
      </c>
      <c r="B33" s="61" t="s">
        <v>57</v>
      </c>
      <c r="C33" s="14" t="s">
        <v>45</v>
      </c>
      <c r="D33" s="15" t="s">
        <v>49</v>
      </c>
      <c r="E33" s="16" t="s">
        <v>32</v>
      </c>
      <c r="F33" s="17" t="s">
        <v>163</v>
      </c>
      <c r="G33" s="18" t="s">
        <v>180</v>
      </c>
      <c r="H33" s="152" t="s">
        <v>171</v>
      </c>
      <c r="I33" s="165">
        <v>0</v>
      </c>
      <c r="J33" s="134">
        <v>0</v>
      </c>
    </row>
    <row r="34" spans="1:10" ht="18.75" customHeight="1">
      <c r="A34" s="180" t="s">
        <v>181</v>
      </c>
      <c r="B34" s="117" t="s">
        <v>57</v>
      </c>
      <c r="C34" s="181" t="s">
        <v>45</v>
      </c>
      <c r="D34" s="182" t="s">
        <v>131</v>
      </c>
      <c r="E34" s="183"/>
      <c r="F34" s="184"/>
      <c r="G34" s="185"/>
      <c r="H34" s="186"/>
      <c r="I34" s="208">
        <f aca="true" t="shared" si="0" ref="I34:J37">I35</f>
        <v>18.3</v>
      </c>
      <c r="J34" s="208">
        <f t="shared" si="0"/>
        <v>18.3</v>
      </c>
    </row>
    <row r="35" spans="1:10" ht="12.75">
      <c r="A35" s="22" t="s">
        <v>66</v>
      </c>
      <c r="B35" s="147" t="s">
        <v>57</v>
      </c>
      <c r="C35" s="23" t="s">
        <v>45</v>
      </c>
      <c r="D35" s="24" t="s">
        <v>131</v>
      </c>
      <c r="E35" s="25" t="s">
        <v>32</v>
      </c>
      <c r="F35" s="26"/>
      <c r="G35" s="30"/>
      <c r="H35" s="34"/>
      <c r="I35" s="202">
        <f t="shared" si="0"/>
        <v>18.3</v>
      </c>
      <c r="J35" s="202">
        <f t="shared" si="0"/>
        <v>18.3</v>
      </c>
    </row>
    <row r="36" spans="1:10" ht="51">
      <c r="A36" s="22" t="s">
        <v>175</v>
      </c>
      <c r="B36" s="147" t="s">
        <v>57</v>
      </c>
      <c r="C36" s="23" t="s">
        <v>45</v>
      </c>
      <c r="D36" s="24" t="s">
        <v>131</v>
      </c>
      <c r="E36" s="25" t="s">
        <v>32</v>
      </c>
      <c r="F36" s="26" t="s">
        <v>163</v>
      </c>
      <c r="G36" s="18"/>
      <c r="H36" s="19"/>
      <c r="I36" s="164">
        <f t="shared" si="0"/>
        <v>18.3</v>
      </c>
      <c r="J36" s="164">
        <f t="shared" si="0"/>
        <v>18.3</v>
      </c>
    </row>
    <row r="37" spans="1:10" ht="60">
      <c r="A37" s="154" t="s">
        <v>182</v>
      </c>
      <c r="B37" s="6" t="s">
        <v>57</v>
      </c>
      <c r="C37" s="14" t="s">
        <v>45</v>
      </c>
      <c r="D37" s="15" t="s">
        <v>131</v>
      </c>
      <c r="E37" s="16" t="s">
        <v>32</v>
      </c>
      <c r="F37" s="17" t="s">
        <v>163</v>
      </c>
      <c r="G37" s="18" t="s">
        <v>183</v>
      </c>
      <c r="H37" s="19"/>
      <c r="I37" s="134">
        <f t="shared" si="0"/>
        <v>18.3</v>
      </c>
      <c r="J37" s="134">
        <f t="shared" si="0"/>
        <v>18.3</v>
      </c>
    </row>
    <row r="38" spans="1:10" ht="15" customHeight="1">
      <c r="A38" s="153" t="s">
        <v>66</v>
      </c>
      <c r="B38" s="61" t="s">
        <v>57</v>
      </c>
      <c r="C38" s="14" t="s">
        <v>45</v>
      </c>
      <c r="D38" s="15" t="s">
        <v>131</v>
      </c>
      <c r="E38" s="16" t="s">
        <v>32</v>
      </c>
      <c r="F38" s="17" t="s">
        <v>163</v>
      </c>
      <c r="G38" s="18" t="s">
        <v>183</v>
      </c>
      <c r="H38" s="19" t="s">
        <v>171</v>
      </c>
      <c r="I38" s="169">
        <v>18.3</v>
      </c>
      <c r="J38" s="169">
        <v>18.3</v>
      </c>
    </row>
    <row r="39" spans="1:10" ht="18" customHeight="1">
      <c r="A39" s="96" t="s">
        <v>41</v>
      </c>
      <c r="B39" s="108" t="s">
        <v>57</v>
      </c>
      <c r="C39" s="88" t="s">
        <v>85</v>
      </c>
      <c r="D39" s="89" t="s">
        <v>33</v>
      </c>
      <c r="E39" s="97"/>
      <c r="F39" s="98"/>
      <c r="G39" s="99"/>
      <c r="H39" s="100"/>
      <c r="I39" s="175">
        <f>I40</f>
        <v>50</v>
      </c>
      <c r="J39" s="175">
        <f>J40</f>
        <v>50</v>
      </c>
    </row>
    <row r="40" spans="1:10" ht="16.5" customHeight="1">
      <c r="A40" s="38" t="s">
        <v>41</v>
      </c>
      <c r="B40" s="36" t="s">
        <v>57</v>
      </c>
      <c r="C40" s="39" t="s">
        <v>45</v>
      </c>
      <c r="D40" s="40" t="s">
        <v>33</v>
      </c>
      <c r="E40" s="41" t="s">
        <v>39</v>
      </c>
      <c r="F40" s="42"/>
      <c r="G40" s="43"/>
      <c r="H40" s="44"/>
      <c r="I40" s="162">
        <f>I41</f>
        <v>50</v>
      </c>
      <c r="J40" s="136">
        <f>J41</f>
        <v>50</v>
      </c>
    </row>
    <row r="41" spans="1:10" ht="15" customHeight="1">
      <c r="A41" s="38" t="s">
        <v>40</v>
      </c>
      <c r="B41" s="36" t="s">
        <v>57</v>
      </c>
      <c r="C41" s="39" t="s">
        <v>45</v>
      </c>
      <c r="D41" s="40" t="s">
        <v>33</v>
      </c>
      <c r="E41" s="41" t="s">
        <v>39</v>
      </c>
      <c r="F41" s="42" t="s">
        <v>163</v>
      </c>
      <c r="G41" s="50"/>
      <c r="H41" s="51"/>
      <c r="I41" s="162">
        <v>50</v>
      </c>
      <c r="J41" s="202">
        <f>J42</f>
        <v>50</v>
      </c>
    </row>
    <row r="42" spans="1:10" ht="26.25" customHeight="1">
      <c r="A42" s="219" t="s">
        <v>86</v>
      </c>
      <c r="B42" s="35" t="s">
        <v>57</v>
      </c>
      <c r="C42" s="46" t="s">
        <v>45</v>
      </c>
      <c r="D42" s="47" t="s">
        <v>33</v>
      </c>
      <c r="E42" s="48" t="s">
        <v>39</v>
      </c>
      <c r="F42" s="49" t="s">
        <v>163</v>
      </c>
      <c r="G42" s="50" t="s">
        <v>184</v>
      </c>
      <c r="H42" s="51"/>
      <c r="I42" s="163">
        <f>I43</f>
        <v>50</v>
      </c>
      <c r="J42" s="133">
        <f>J43</f>
        <v>50</v>
      </c>
    </row>
    <row r="43" spans="1:10" ht="22.5">
      <c r="A43" s="67" t="s">
        <v>87</v>
      </c>
      <c r="B43" s="36" t="s">
        <v>57</v>
      </c>
      <c r="C43" s="46" t="s">
        <v>45</v>
      </c>
      <c r="D43" s="47" t="s">
        <v>33</v>
      </c>
      <c r="E43" s="48" t="s">
        <v>39</v>
      </c>
      <c r="F43" s="49" t="s">
        <v>163</v>
      </c>
      <c r="G43" s="50" t="s">
        <v>184</v>
      </c>
      <c r="H43" s="51" t="s">
        <v>88</v>
      </c>
      <c r="I43" s="163">
        <v>50</v>
      </c>
      <c r="J43" s="133">
        <v>50</v>
      </c>
    </row>
    <row r="44" spans="1:10" ht="12.75">
      <c r="A44" s="96" t="s">
        <v>55</v>
      </c>
      <c r="B44" s="132" t="s">
        <v>57</v>
      </c>
      <c r="C44" s="88" t="s">
        <v>45</v>
      </c>
      <c r="D44" s="89" t="s">
        <v>34</v>
      </c>
      <c r="E44" s="97"/>
      <c r="F44" s="98"/>
      <c r="G44" s="99"/>
      <c r="H44" s="100"/>
      <c r="I44" s="175">
        <f>I45+I53+I66+I69</f>
        <v>506.5</v>
      </c>
      <c r="J44" s="175">
        <f>J45+J53+J66+J69</f>
        <v>506.3</v>
      </c>
    </row>
    <row r="45" spans="1:10" ht="38.25" customHeight="1">
      <c r="A45" s="101" t="s">
        <v>132</v>
      </c>
      <c r="B45" s="36" t="s">
        <v>57</v>
      </c>
      <c r="C45" s="55" t="s">
        <v>45</v>
      </c>
      <c r="D45" s="55" t="s">
        <v>34</v>
      </c>
      <c r="E45" s="41" t="s">
        <v>45</v>
      </c>
      <c r="F45" s="42"/>
      <c r="G45" s="43"/>
      <c r="H45" s="55"/>
      <c r="I45" s="168">
        <f>I46</f>
        <v>330</v>
      </c>
      <c r="J45" s="168">
        <f>J46</f>
        <v>330</v>
      </c>
    </row>
    <row r="46" spans="1:10" ht="38.25">
      <c r="A46" s="106" t="s">
        <v>133</v>
      </c>
      <c r="B46" s="36" t="s">
        <v>57</v>
      </c>
      <c r="C46" s="55" t="s">
        <v>45</v>
      </c>
      <c r="D46" s="55" t="s">
        <v>34</v>
      </c>
      <c r="E46" s="41" t="s">
        <v>45</v>
      </c>
      <c r="F46" s="42" t="s">
        <v>163</v>
      </c>
      <c r="G46" s="43"/>
      <c r="H46" s="73"/>
      <c r="I46" s="162">
        <f>I47+I49+I51</f>
        <v>330</v>
      </c>
      <c r="J46" s="162">
        <f>J47+J49+J51</f>
        <v>330</v>
      </c>
    </row>
    <row r="47" spans="1:10" ht="23.25" customHeight="1">
      <c r="A47" s="103" t="s">
        <v>222</v>
      </c>
      <c r="B47" s="35" t="s">
        <v>57</v>
      </c>
      <c r="C47" s="46" t="s">
        <v>45</v>
      </c>
      <c r="D47" s="47" t="s">
        <v>34</v>
      </c>
      <c r="E47" s="48" t="s">
        <v>45</v>
      </c>
      <c r="F47" s="49" t="s">
        <v>163</v>
      </c>
      <c r="G47" s="50" t="s">
        <v>188</v>
      </c>
      <c r="H47" s="57"/>
      <c r="I47" s="163">
        <v>150.7</v>
      </c>
      <c r="J47" s="163">
        <v>150.7</v>
      </c>
    </row>
    <row r="48" spans="1:10" ht="25.5">
      <c r="A48" s="45" t="s">
        <v>83</v>
      </c>
      <c r="B48" s="35" t="s">
        <v>57</v>
      </c>
      <c r="C48" s="46" t="s">
        <v>45</v>
      </c>
      <c r="D48" s="47" t="s">
        <v>34</v>
      </c>
      <c r="E48" s="48" t="s">
        <v>45</v>
      </c>
      <c r="F48" s="49" t="s">
        <v>163</v>
      </c>
      <c r="G48" s="50" t="s">
        <v>188</v>
      </c>
      <c r="H48" s="57" t="s">
        <v>82</v>
      </c>
      <c r="I48" s="169">
        <v>245.3</v>
      </c>
      <c r="J48" s="169">
        <v>245.1</v>
      </c>
    </row>
    <row r="49" spans="1:10" ht="15.75" customHeight="1">
      <c r="A49" s="103" t="s">
        <v>134</v>
      </c>
      <c r="B49" s="35" t="s">
        <v>57</v>
      </c>
      <c r="C49" s="60" t="s">
        <v>45</v>
      </c>
      <c r="D49" s="60" t="s">
        <v>34</v>
      </c>
      <c r="E49" s="48" t="s">
        <v>45</v>
      </c>
      <c r="F49" s="49" t="s">
        <v>163</v>
      </c>
      <c r="G49" s="50" t="s">
        <v>189</v>
      </c>
      <c r="H49" s="59"/>
      <c r="I49" s="169">
        <f>I50</f>
        <v>40</v>
      </c>
      <c r="J49" s="169">
        <f>J50</f>
        <v>40</v>
      </c>
    </row>
    <row r="50" spans="1:10" ht="25.5">
      <c r="A50" s="45" t="s">
        <v>83</v>
      </c>
      <c r="B50" s="35" t="s">
        <v>57</v>
      </c>
      <c r="C50" s="60" t="s">
        <v>45</v>
      </c>
      <c r="D50" s="104" t="s">
        <v>34</v>
      </c>
      <c r="E50" s="48" t="s">
        <v>45</v>
      </c>
      <c r="F50" s="49" t="s">
        <v>163</v>
      </c>
      <c r="G50" s="50" t="s">
        <v>189</v>
      </c>
      <c r="H50" s="62" t="s">
        <v>82</v>
      </c>
      <c r="I50" s="165">
        <v>40</v>
      </c>
      <c r="J50" s="165">
        <v>40</v>
      </c>
    </row>
    <row r="51" spans="1:10" ht="51">
      <c r="A51" s="103" t="s">
        <v>135</v>
      </c>
      <c r="B51" s="35" t="s">
        <v>57</v>
      </c>
      <c r="C51" s="46" t="s">
        <v>45</v>
      </c>
      <c r="D51" s="47" t="s">
        <v>34</v>
      </c>
      <c r="E51" s="48" t="s">
        <v>45</v>
      </c>
      <c r="F51" s="49" t="s">
        <v>163</v>
      </c>
      <c r="G51" s="50" t="s">
        <v>190</v>
      </c>
      <c r="H51" s="51"/>
      <c r="I51" s="165">
        <f>I52</f>
        <v>139.3</v>
      </c>
      <c r="J51" s="165">
        <f>J52</f>
        <v>139.3</v>
      </c>
    </row>
    <row r="52" spans="1:10" ht="25.5">
      <c r="A52" s="45" t="s">
        <v>83</v>
      </c>
      <c r="B52" s="35" t="s">
        <v>57</v>
      </c>
      <c r="C52" s="46" t="s">
        <v>45</v>
      </c>
      <c r="D52" s="47" t="s">
        <v>34</v>
      </c>
      <c r="E52" s="48" t="s">
        <v>45</v>
      </c>
      <c r="F52" s="49" t="s">
        <v>163</v>
      </c>
      <c r="G52" s="50" t="s">
        <v>190</v>
      </c>
      <c r="H52" s="51" t="s">
        <v>82</v>
      </c>
      <c r="I52" s="169">
        <v>139.3</v>
      </c>
      <c r="J52" s="169">
        <v>139.3</v>
      </c>
    </row>
    <row r="53" spans="1:10" ht="38.25">
      <c r="A53" s="101" t="s">
        <v>136</v>
      </c>
      <c r="B53" s="36" t="s">
        <v>57</v>
      </c>
      <c r="C53" s="39" t="s">
        <v>45</v>
      </c>
      <c r="D53" s="40" t="s">
        <v>34</v>
      </c>
      <c r="E53" s="41" t="s">
        <v>47</v>
      </c>
      <c r="F53" s="49"/>
      <c r="G53" s="50"/>
      <c r="H53" s="51"/>
      <c r="I53" s="161">
        <f>I54+I61</f>
        <v>130</v>
      </c>
      <c r="J53" s="161">
        <f>J54+J61</f>
        <v>130</v>
      </c>
    </row>
    <row r="54" spans="1:10" ht="38.25">
      <c r="A54" s="106" t="s">
        <v>137</v>
      </c>
      <c r="B54" s="36" t="s">
        <v>57</v>
      </c>
      <c r="C54" s="39" t="s">
        <v>45</v>
      </c>
      <c r="D54" s="40" t="s">
        <v>34</v>
      </c>
      <c r="E54" s="41" t="s">
        <v>47</v>
      </c>
      <c r="F54" s="42" t="s">
        <v>163</v>
      </c>
      <c r="G54" s="43"/>
      <c r="H54" s="51"/>
      <c r="I54" s="161">
        <f>I55+I57+I59</f>
        <v>60</v>
      </c>
      <c r="J54" s="161">
        <f>J55+J57+J59</f>
        <v>60</v>
      </c>
    </row>
    <row r="55" spans="1:10" ht="25.5">
      <c r="A55" s="102" t="s">
        <v>224</v>
      </c>
      <c r="B55" s="35" t="s">
        <v>57</v>
      </c>
      <c r="C55" s="46" t="s">
        <v>45</v>
      </c>
      <c r="D55" s="47" t="s">
        <v>34</v>
      </c>
      <c r="E55" s="48" t="s">
        <v>47</v>
      </c>
      <c r="F55" s="49" t="s">
        <v>163</v>
      </c>
      <c r="G55" s="50"/>
      <c r="H55" s="51"/>
      <c r="I55" s="161">
        <f>I56</f>
        <v>30</v>
      </c>
      <c r="J55" s="161">
        <f>J56</f>
        <v>30</v>
      </c>
    </row>
    <row r="56" spans="1:10" ht="25.5">
      <c r="A56" s="45" t="s">
        <v>83</v>
      </c>
      <c r="B56" s="35" t="s">
        <v>57</v>
      </c>
      <c r="C56" s="46" t="s">
        <v>45</v>
      </c>
      <c r="D56" s="47" t="s">
        <v>34</v>
      </c>
      <c r="E56" s="48" t="s">
        <v>47</v>
      </c>
      <c r="F56" s="49" t="s">
        <v>163</v>
      </c>
      <c r="G56" s="50" t="s">
        <v>191</v>
      </c>
      <c r="H56" s="51" t="s">
        <v>82</v>
      </c>
      <c r="I56" s="169">
        <v>30</v>
      </c>
      <c r="J56" s="169">
        <v>30</v>
      </c>
    </row>
    <row r="57" spans="1:10" ht="63.75">
      <c r="A57" s="102" t="s">
        <v>223</v>
      </c>
      <c r="B57" s="35" t="s">
        <v>57</v>
      </c>
      <c r="C57" s="46" t="s">
        <v>45</v>
      </c>
      <c r="D57" s="47" t="s">
        <v>34</v>
      </c>
      <c r="E57" s="48" t="s">
        <v>47</v>
      </c>
      <c r="F57" s="49" t="s">
        <v>163</v>
      </c>
      <c r="G57" s="43"/>
      <c r="H57" s="44"/>
      <c r="I57" s="161">
        <f>I58</f>
        <v>20</v>
      </c>
      <c r="J57" s="161">
        <f>J58</f>
        <v>20</v>
      </c>
    </row>
    <row r="58" spans="1:10" ht="25.5">
      <c r="A58" s="45" t="s">
        <v>83</v>
      </c>
      <c r="B58" s="35" t="s">
        <v>57</v>
      </c>
      <c r="C58" s="46" t="s">
        <v>45</v>
      </c>
      <c r="D58" s="47" t="s">
        <v>34</v>
      </c>
      <c r="E58" s="48" t="s">
        <v>47</v>
      </c>
      <c r="F58" s="49" t="s">
        <v>163</v>
      </c>
      <c r="G58" s="18" t="s">
        <v>192</v>
      </c>
      <c r="H58" s="51" t="s">
        <v>82</v>
      </c>
      <c r="I58" s="169">
        <v>20</v>
      </c>
      <c r="J58" s="169">
        <v>20</v>
      </c>
    </row>
    <row r="59" spans="1:10" ht="22.5">
      <c r="A59" s="155" t="s">
        <v>139</v>
      </c>
      <c r="B59" s="35" t="s">
        <v>57</v>
      </c>
      <c r="C59" s="46" t="s">
        <v>45</v>
      </c>
      <c r="D59" s="47" t="s">
        <v>34</v>
      </c>
      <c r="E59" s="48" t="s">
        <v>47</v>
      </c>
      <c r="F59" s="49" t="s">
        <v>163</v>
      </c>
      <c r="G59" s="18"/>
      <c r="H59" s="51"/>
      <c r="I59" s="161">
        <f>I60</f>
        <v>10</v>
      </c>
      <c r="J59" s="161">
        <f>J60</f>
        <v>10</v>
      </c>
    </row>
    <row r="60" spans="1:10" ht="24">
      <c r="A60" s="53" t="s">
        <v>83</v>
      </c>
      <c r="B60" s="35" t="s">
        <v>57</v>
      </c>
      <c r="C60" s="46" t="s">
        <v>45</v>
      </c>
      <c r="D60" s="47" t="s">
        <v>34</v>
      </c>
      <c r="E60" s="48" t="s">
        <v>47</v>
      </c>
      <c r="F60" s="49" t="s">
        <v>163</v>
      </c>
      <c r="G60" s="18" t="s">
        <v>193</v>
      </c>
      <c r="H60" s="51" t="s">
        <v>82</v>
      </c>
      <c r="I60" s="164">
        <v>10</v>
      </c>
      <c r="J60" s="164">
        <v>10</v>
      </c>
    </row>
    <row r="61" spans="1:10" ht="25.5">
      <c r="A61" s="106" t="s">
        <v>140</v>
      </c>
      <c r="B61" s="36" t="s">
        <v>57</v>
      </c>
      <c r="C61" s="39" t="s">
        <v>45</v>
      </c>
      <c r="D61" s="40" t="s">
        <v>34</v>
      </c>
      <c r="E61" s="41" t="s">
        <v>47</v>
      </c>
      <c r="F61" s="42" t="s">
        <v>71</v>
      </c>
      <c r="G61" s="43"/>
      <c r="H61" s="44"/>
      <c r="I61" s="164">
        <f>I62+I64</f>
        <v>70</v>
      </c>
      <c r="J61" s="164">
        <f>J62+J64</f>
        <v>70</v>
      </c>
    </row>
    <row r="62" spans="1:10" ht="24">
      <c r="A62" s="52" t="s">
        <v>141</v>
      </c>
      <c r="B62" s="35" t="s">
        <v>57</v>
      </c>
      <c r="C62" s="60" t="s">
        <v>45</v>
      </c>
      <c r="D62" s="60" t="s">
        <v>34</v>
      </c>
      <c r="E62" s="48" t="s">
        <v>47</v>
      </c>
      <c r="F62" s="49" t="s">
        <v>71</v>
      </c>
      <c r="G62" s="50" t="s">
        <v>194</v>
      </c>
      <c r="H62" s="59"/>
      <c r="I62" s="165">
        <f>I63</f>
        <v>65</v>
      </c>
      <c r="J62" s="165">
        <f>J63</f>
        <v>65</v>
      </c>
    </row>
    <row r="63" spans="1:10" ht="24">
      <c r="A63" s="53" t="s">
        <v>83</v>
      </c>
      <c r="B63" s="35" t="s">
        <v>57</v>
      </c>
      <c r="C63" s="60" t="s">
        <v>45</v>
      </c>
      <c r="D63" s="60" t="s">
        <v>34</v>
      </c>
      <c r="E63" s="48" t="s">
        <v>47</v>
      </c>
      <c r="F63" s="49" t="s">
        <v>71</v>
      </c>
      <c r="G63" s="50" t="s">
        <v>194</v>
      </c>
      <c r="H63" s="59" t="s">
        <v>82</v>
      </c>
      <c r="I63" s="165">
        <v>65</v>
      </c>
      <c r="J63" s="165">
        <v>65</v>
      </c>
    </row>
    <row r="64" spans="1:10" ht="24">
      <c r="A64" s="52" t="s">
        <v>142</v>
      </c>
      <c r="B64" s="35" t="s">
        <v>57</v>
      </c>
      <c r="C64" s="60" t="s">
        <v>45</v>
      </c>
      <c r="D64" s="60" t="s">
        <v>34</v>
      </c>
      <c r="E64" s="48" t="s">
        <v>47</v>
      </c>
      <c r="F64" s="49" t="s">
        <v>71</v>
      </c>
      <c r="G64" s="50" t="s">
        <v>195</v>
      </c>
      <c r="H64" s="69"/>
      <c r="I64" s="160">
        <f>I65</f>
        <v>5</v>
      </c>
      <c r="J64" s="133">
        <f>J65</f>
        <v>5</v>
      </c>
    </row>
    <row r="65" spans="1:10" ht="24">
      <c r="A65" s="53" t="s">
        <v>83</v>
      </c>
      <c r="B65" s="35" t="s">
        <v>57</v>
      </c>
      <c r="C65" s="60" t="s">
        <v>45</v>
      </c>
      <c r="D65" s="60" t="s">
        <v>34</v>
      </c>
      <c r="E65" s="48" t="s">
        <v>47</v>
      </c>
      <c r="F65" s="49" t="s">
        <v>71</v>
      </c>
      <c r="G65" s="50" t="s">
        <v>195</v>
      </c>
      <c r="H65" s="48">
        <v>240</v>
      </c>
      <c r="I65" s="165">
        <v>5</v>
      </c>
      <c r="J65" s="134">
        <v>5</v>
      </c>
    </row>
    <row r="66" spans="1:10" ht="12.75">
      <c r="A66" s="107" t="s">
        <v>35</v>
      </c>
      <c r="B66" s="132" t="s">
        <v>57</v>
      </c>
      <c r="C66" s="108" t="s">
        <v>45</v>
      </c>
      <c r="D66" s="109" t="s">
        <v>34</v>
      </c>
      <c r="E66" s="110" t="s">
        <v>72</v>
      </c>
      <c r="F66" s="111"/>
      <c r="G66" s="112"/>
      <c r="H66" s="113"/>
      <c r="I66" s="208">
        <f>I67</f>
        <v>46.5</v>
      </c>
      <c r="J66" s="170">
        <f>J67</f>
        <v>46.3</v>
      </c>
    </row>
    <row r="67" spans="1:10" ht="38.25">
      <c r="A67" s="220" t="s">
        <v>143</v>
      </c>
      <c r="B67" s="35" t="s">
        <v>57</v>
      </c>
      <c r="C67" s="46" t="s">
        <v>45</v>
      </c>
      <c r="D67" s="47" t="s">
        <v>34</v>
      </c>
      <c r="E67" s="48" t="s">
        <v>72</v>
      </c>
      <c r="F67" s="49" t="s">
        <v>186</v>
      </c>
      <c r="G67" s="50"/>
      <c r="H67" s="197"/>
      <c r="I67" s="135">
        <f>I68</f>
        <v>46.5</v>
      </c>
      <c r="J67" s="135">
        <f>J68</f>
        <v>46.3</v>
      </c>
    </row>
    <row r="68" spans="1:10" ht="37.5" customHeight="1">
      <c r="A68" s="20" t="s">
        <v>197</v>
      </c>
      <c r="B68" s="14" t="s">
        <v>57</v>
      </c>
      <c r="C68" s="46" t="s">
        <v>45</v>
      </c>
      <c r="D68" s="47" t="s">
        <v>34</v>
      </c>
      <c r="E68" s="48" t="s">
        <v>72</v>
      </c>
      <c r="F68" s="49" t="s">
        <v>186</v>
      </c>
      <c r="G68" s="50" t="s">
        <v>187</v>
      </c>
      <c r="H68" s="51" t="s">
        <v>196</v>
      </c>
      <c r="I68" s="133">
        <v>46.5</v>
      </c>
      <c r="J68" s="133">
        <v>46.3</v>
      </c>
    </row>
    <row r="69" spans="1:10" ht="37.5" customHeight="1">
      <c r="A69" s="107" t="s">
        <v>66</v>
      </c>
      <c r="B69" s="196">
        <v>871</v>
      </c>
      <c r="C69" s="108" t="s">
        <v>45</v>
      </c>
      <c r="D69" s="109" t="s">
        <v>34</v>
      </c>
      <c r="E69" s="110" t="s">
        <v>32</v>
      </c>
      <c r="F69" s="111"/>
      <c r="G69" s="112"/>
      <c r="H69" s="113"/>
      <c r="I69" s="171">
        <f aca="true" t="shared" si="1" ref="I69:J71">I70</f>
        <v>0</v>
      </c>
      <c r="J69" s="175">
        <f t="shared" si="1"/>
        <v>0</v>
      </c>
    </row>
    <row r="70" spans="1:10" ht="37.5" customHeight="1">
      <c r="A70" s="22" t="s">
        <v>198</v>
      </c>
      <c r="B70" s="35" t="s">
        <v>57</v>
      </c>
      <c r="C70" s="23" t="s">
        <v>45</v>
      </c>
      <c r="D70" s="24" t="s">
        <v>34</v>
      </c>
      <c r="E70" s="25" t="s">
        <v>32</v>
      </c>
      <c r="F70" s="26" t="s">
        <v>199</v>
      </c>
      <c r="G70" s="18"/>
      <c r="H70" s="19"/>
      <c r="I70" s="133">
        <f t="shared" si="1"/>
        <v>0</v>
      </c>
      <c r="J70" s="133">
        <f t="shared" si="1"/>
        <v>0</v>
      </c>
    </row>
    <row r="71" spans="1:10" ht="39" customHeight="1">
      <c r="A71" s="27" t="s">
        <v>2</v>
      </c>
      <c r="B71" s="35" t="s">
        <v>57</v>
      </c>
      <c r="C71" s="14" t="s">
        <v>45</v>
      </c>
      <c r="D71" s="15" t="s">
        <v>34</v>
      </c>
      <c r="E71" s="16" t="s">
        <v>32</v>
      </c>
      <c r="F71" s="17" t="s">
        <v>199</v>
      </c>
      <c r="G71" s="18" t="s">
        <v>200</v>
      </c>
      <c r="H71" s="19"/>
      <c r="I71" s="133">
        <f t="shared" si="1"/>
        <v>0</v>
      </c>
      <c r="J71" s="133">
        <f t="shared" si="1"/>
        <v>0</v>
      </c>
    </row>
    <row r="72" spans="1:10" ht="18.75" customHeight="1">
      <c r="A72" s="153" t="s">
        <v>89</v>
      </c>
      <c r="B72" s="35" t="s">
        <v>57</v>
      </c>
      <c r="C72" s="14" t="s">
        <v>45</v>
      </c>
      <c r="D72" s="15" t="s">
        <v>34</v>
      </c>
      <c r="E72" s="16" t="s">
        <v>32</v>
      </c>
      <c r="F72" s="17" t="s">
        <v>199</v>
      </c>
      <c r="G72" s="18" t="s">
        <v>200</v>
      </c>
      <c r="H72" s="19" t="s">
        <v>90</v>
      </c>
      <c r="I72" s="133">
        <v>0</v>
      </c>
      <c r="J72" s="133">
        <v>0</v>
      </c>
    </row>
    <row r="73" spans="1:10" ht="37.5" customHeight="1">
      <c r="A73" s="116" t="s">
        <v>144</v>
      </c>
      <c r="B73" s="117" t="s">
        <v>57</v>
      </c>
      <c r="C73" s="117" t="s">
        <v>46</v>
      </c>
      <c r="D73" s="117"/>
      <c r="E73" s="110"/>
      <c r="F73" s="111"/>
      <c r="G73" s="112"/>
      <c r="H73" s="117"/>
      <c r="I73" s="175">
        <f>I74+I78</f>
        <v>223.5</v>
      </c>
      <c r="J73" s="175">
        <f>J74+J78</f>
        <v>223.5</v>
      </c>
    </row>
    <row r="74" spans="1:10" ht="24.75" customHeight="1">
      <c r="A74" s="101" t="s">
        <v>145</v>
      </c>
      <c r="B74" s="147" t="s">
        <v>57</v>
      </c>
      <c r="C74" s="147" t="s">
        <v>46</v>
      </c>
      <c r="D74" s="147" t="s">
        <v>64</v>
      </c>
      <c r="E74" s="41" t="s">
        <v>46</v>
      </c>
      <c r="F74" s="42"/>
      <c r="G74" s="50"/>
      <c r="H74" s="61"/>
      <c r="I74" s="162">
        <f aca="true" t="shared" si="2" ref="I74:J76">I75</f>
        <v>10</v>
      </c>
      <c r="J74" s="162">
        <f t="shared" si="2"/>
        <v>10</v>
      </c>
    </row>
    <row r="75" spans="1:10" ht="38.25" customHeight="1">
      <c r="A75" s="187" t="s">
        <v>146</v>
      </c>
      <c r="B75" s="147" t="s">
        <v>57</v>
      </c>
      <c r="C75" s="147" t="s">
        <v>46</v>
      </c>
      <c r="D75" s="147" t="s">
        <v>64</v>
      </c>
      <c r="E75" s="41" t="s">
        <v>46</v>
      </c>
      <c r="F75" s="42" t="s">
        <v>163</v>
      </c>
      <c r="G75" s="43"/>
      <c r="H75" s="147"/>
      <c r="I75" s="162">
        <f t="shared" si="2"/>
        <v>10</v>
      </c>
      <c r="J75" s="162">
        <f t="shared" si="2"/>
        <v>10</v>
      </c>
    </row>
    <row r="76" spans="1:10" ht="25.5">
      <c r="A76" s="155" t="s">
        <v>147</v>
      </c>
      <c r="B76" s="61" t="s">
        <v>57</v>
      </c>
      <c r="C76" s="61" t="s">
        <v>46</v>
      </c>
      <c r="D76" s="61" t="s">
        <v>64</v>
      </c>
      <c r="E76" s="48" t="s">
        <v>46</v>
      </c>
      <c r="F76" s="49" t="s">
        <v>163</v>
      </c>
      <c r="G76" s="50" t="s">
        <v>201</v>
      </c>
      <c r="H76" s="61"/>
      <c r="I76" s="163">
        <f t="shared" si="2"/>
        <v>10</v>
      </c>
      <c r="J76" s="163">
        <f t="shared" si="2"/>
        <v>10</v>
      </c>
    </row>
    <row r="77" spans="1:10" ht="24">
      <c r="A77" s="53" t="s">
        <v>83</v>
      </c>
      <c r="B77" s="61" t="s">
        <v>57</v>
      </c>
      <c r="C77" s="61" t="s">
        <v>46</v>
      </c>
      <c r="D77" s="61" t="s">
        <v>64</v>
      </c>
      <c r="E77" s="48" t="s">
        <v>46</v>
      </c>
      <c r="F77" s="49" t="s">
        <v>163</v>
      </c>
      <c r="G77" s="50" t="s">
        <v>201</v>
      </c>
      <c r="H77" s="61" t="s">
        <v>82</v>
      </c>
      <c r="I77" s="163">
        <v>10</v>
      </c>
      <c r="J77" s="163">
        <v>10</v>
      </c>
    </row>
    <row r="78" spans="1:10" ht="38.25">
      <c r="A78" s="118" t="s">
        <v>148</v>
      </c>
      <c r="B78" s="147" t="s">
        <v>57</v>
      </c>
      <c r="C78" s="147" t="s">
        <v>46</v>
      </c>
      <c r="D78" s="147" t="s">
        <v>63</v>
      </c>
      <c r="E78" s="41" t="s">
        <v>46</v>
      </c>
      <c r="F78" s="42" t="s">
        <v>71</v>
      </c>
      <c r="G78" s="43"/>
      <c r="H78" s="147"/>
      <c r="I78" s="162">
        <f>I79+I81+I83</f>
        <v>213.5</v>
      </c>
      <c r="J78" s="162">
        <f>J79+J81+J83</f>
        <v>213.5</v>
      </c>
    </row>
    <row r="79" spans="1:10" ht="25.5">
      <c r="A79" s="105" t="s">
        <v>149</v>
      </c>
      <c r="B79" s="61" t="s">
        <v>57</v>
      </c>
      <c r="C79" s="61" t="s">
        <v>46</v>
      </c>
      <c r="D79" s="61" t="s">
        <v>63</v>
      </c>
      <c r="E79" s="48" t="s">
        <v>46</v>
      </c>
      <c r="F79" s="49" t="s">
        <v>71</v>
      </c>
      <c r="G79" s="50" t="s">
        <v>202</v>
      </c>
      <c r="H79" s="61"/>
      <c r="I79" s="163">
        <f>I80</f>
        <v>180</v>
      </c>
      <c r="J79" s="163">
        <f>J80</f>
        <v>180</v>
      </c>
    </row>
    <row r="80" spans="1:10" ht="24">
      <c r="A80" s="53" t="s">
        <v>83</v>
      </c>
      <c r="B80" s="61" t="s">
        <v>57</v>
      </c>
      <c r="C80" s="61" t="s">
        <v>46</v>
      </c>
      <c r="D80" s="61" t="s">
        <v>63</v>
      </c>
      <c r="E80" s="48" t="s">
        <v>46</v>
      </c>
      <c r="F80" s="49" t="s">
        <v>71</v>
      </c>
      <c r="G80" s="50" t="s">
        <v>202</v>
      </c>
      <c r="H80" s="61" t="s">
        <v>82</v>
      </c>
      <c r="I80" s="163">
        <v>180</v>
      </c>
      <c r="J80" s="163">
        <v>180</v>
      </c>
    </row>
    <row r="81" spans="1:10" ht="22.5">
      <c r="A81" s="105" t="s">
        <v>150</v>
      </c>
      <c r="B81" s="61" t="s">
        <v>57</v>
      </c>
      <c r="C81" s="61" t="s">
        <v>46</v>
      </c>
      <c r="D81" s="61" t="s">
        <v>63</v>
      </c>
      <c r="E81" s="48" t="s">
        <v>46</v>
      </c>
      <c r="F81" s="49" t="s">
        <v>71</v>
      </c>
      <c r="G81" s="50" t="s">
        <v>203</v>
      </c>
      <c r="H81" s="61"/>
      <c r="I81" s="163">
        <f>I82</f>
        <v>20</v>
      </c>
      <c r="J81" s="163">
        <f>J82</f>
        <v>20</v>
      </c>
    </row>
    <row r="82" spans="1:10" ht="24">
      <c r="A82" s="53" t="s">
        <v>83</v>
      </c>
      <c r="B82" s="61" t="s">
        <v>57</v>
      </c>
      <c r="C82" s="61" t="s">
        <v>46</v>
      </c>
      <c r="D82" s="61" t="s">
        <v>63</v>
      </c>
      <c r="E82" s="48" t="s">
        <v>46</v>
      </c>
      <c r="F82" s="49" t="s">
        <v>71</v>
      </c>
      <c r="G82" s="50" t="s">
        <v>203</v>
      </c>
      <c r="H82" s="61" t="s">
        <v>82</v>
      </c>
      <c r="I82" s="163">
        <v>20</v>
      </c>
      <c r="J82" s="163">
        <v>20</v>
      </c>
    </row>
    <row r="83" spans="1:10" ht="38.25">
      <c r="A83" s="101" t="s">
        <v>151</v>
      </c>
      <c r="B83" s="36" t="s">
        <v>57</v>
      </c>
      <c r="C83" s="147" t="s">
        <v>46</v>
      </c>
      <c r="D83" s="147" t="s">
        <v>63</v>
      </c>
      <c r="E83" s="41" t="s">
        <v>46</v>
      </c>
      <c r="F83" s="42" t="s">
        <v>199</v>
      </c>
      <c r="G83" s="43"/>
      <c r="H83" s="147"/>
      <c r="I83" s="163">
        <f>I84</f>
        <v>13.5</v>
      </c>
      <c r="J83" s="163">
        <f>J84</f>
        <v>13.5</v>
      </c>
    </row>
    <row r="84" spans="1:10" ht="25.5">
      <c r="A84" s="105" t="s">
        <v>152</v>
      </c>
      <c r="B84" s="35" t="s">
        <v>57</v>
      </c>
      <c r="C84" s="61" t="s">
        <v>46</v>
      </c>
      <c r="D84" s="61" t="s">
        <v>63</v>
      </c>
      <c r="E84" s="48" t="s">
        <v>46</v>
      </c>
      <c r="F84" s="49" t="s">
        <v>199</v>
      </c>
      <c r="G84" s="50" t="s">
        <v>204</v>
      </c>
      <c r="H84" s="61"/>
      <c r="I84" s="162">
        <f>I85</f>
        <v>13.5</v>
      </c>
      <c r="J84" s="162">
        <f>J85</f>
        <v>13.5</v>
      </c>
    </row>
    <row r="85" spans="1:10" ht="24">
      <c r="A85" s="53" t="s">
        <v>83</v>
      </c>
      <c r="B85" s="46" t="s">
        <v>57</v>
      </c>
      <c r="C85" s="61" t="s">
        <v>46</v>
      </c>
      <c r="D85" s="61" t="s">
        <v>63</v>
      </c>
      <c r="E85" s="48" t="s">
        <v>46</v>
      </c>
      <c r="F85" s="49" t="s">
        <v>199</v>
      </c>
      <c r="G85" s="50" t="s">
        <v>204</v>
      </c>
      <c r="H85" s="61" t="s">
        <v>82</v>
      </c>
      <c r="I85" s="163">
        <v>13.5</v>
      </c>
      <c r="J85" s="163">
        <v>13.5</v>
      </c>
    </row>
    <row r="86" spans="1:10" ht="14.25">
      <c r="A86" s="114" t="s">
        <v>108</v>
      </c>
      <c r="B86" s="108" t="s">
        <v>57</v>
      </c>
      <c r="C86" s="115" t="s">
        <v>49</v>
      </c>
      <c r="D86" s="115"/>
      <c r="E86" s="97"/>
      <c r="F86" s="98"/>
      <c r="G86" s="99"/>
      <c r="H86" s="115"/>
      <c r="I86" s="175">
        <f>I88</f>
        <v>5</v>
      </c>
      <c r="J86" s="175">
        <f>J90</f>
        <v>5</v>
      </c>
    </row>
    <row r="87" spans="1:10" ht="12.75">
      <c r="A87" s="63" t="s">
        <v>205</v>
      </c>
      <c r="B87" s="36" t="s">
        <v>57</v>
      </c>
      <c r="C87" s="64" t="s">
        <v>49</v>
      </c>
      <c r="D87" s="65">
        <v>12</v>
      </c>
      <c r="E87" s="48"/>
      <c r="F87" s="49"/>
      <c r="G87" s="50"/>
      <c r="H87" s="51"/>
      <c r="I87" s="174">
        <f aca="true" t="shared" si="3" ref="I87:J89">I88</f>
        <v>5</v>
      </c>
      <c r="J87" s="136">
        <f t="shared" si="3"/>
        <v>5</v>
      </c>
    </row>
    <row r="88" spans="1:10" ht="38.25">
      <c r="A88" s="118" t="s">
        <v>153</v>
      </c>
      <c r="B88" s="36" t="s">
        <v>57</v>
      </c>
      <c r="C88" s="147" t="s">
        <v>49</v>
      </c>
      <c r="D88" s="147" t="s">
        <v>154</v>
      </c>
      <c r="E88" s="41" t="s">
        <v>49</v>
      </c>
      <c r="F88" s="42"/>
      <c r="G88" s="50"/>
      <c r="H88" s="69"/>
      <c r="I88" s="162">
        <f t="shared" si="3"/>
        <v>5</v>
      </c>
      <c r="J88" s="136">
        <f t="shared" si="3"/>
        <v>5</v>
      </c>
    </row>
    <row r="89" spans="1:10" ht="25.5">
      <c r="A89" s="231" t="s">
        <v>0</v>
      </c>
      <c r="B89" s="36" t="s">
        <v>57</v>
      </c>
      <c r="C89" s="147" t="s">
        <v>49</v>
      </c>
      <c r="D89" s="147" t="s">
        <v>154</v>
      </c>
      <c r="E89" s="41" t="s">
        <v>49</v>
      </c>
      <c r="F89" s="42" t="s">
        <v>163</v>
      </c>
      <c r="G89" s="43" t="s">
        <v>206</v>
      </c>
      <c r="H89" s="73"/>
      <c r="I89" s="162">
        <f t="shared" si="3"/>
        <v>5</v>
      </c>
      <c r="J89" s="136">
        <f t="shared" si="3"/>
        <v>5</v>
      </c>
    </row>
    <row r="90" spans="1:10" ht="24">
      <c r="A90" s="53" t="s">
        <v>83</v>
      </c>
      <c r="B90" s="223" t="s">
        <v>57</v>
      </c>
      <c r="C90" s="61" t="s">
        <v>49</v>
      </c>
      <c r="D90" s="61" t="s">
        <v>154</v>
      </c>
      <c r="E90" s="48" t="s">
        <v>49</v>
      </c>
      <c r="F90" s="49" t="s">
        <v>163</v>
      </c>
      <c r="G90" s="50" t="s">
        <v>206</v>
      </c>
      <c r="H90" s="69">
        <v>240</v>
      </c>
      <c r="I90" s="163">
        <v>5</v>
      </c>
      <c r="J90" s="133">
        <v>5</v>
      </c>
    </row>
    <row r="91" spans="1:10" ht="14.25">
      <c r="A91" s="114" t="s">
        <v>36</v>
      </c>
      <c r="B91" s="132" t="s">
        <v>57</v>
      </c>
      <c r="C91" s="115" t="s">
        <v>50</v>
      </c>
      <c r="D91" s="115"/>
      <c r="E91" s="97"/>
      <c r="F91" s="98"/>
      <c r="G91" s="99"/>
      <c r="H91" s="115"/>
      <c r="I91" s="175">
        <f>I92+I95</f>
        <v>2099.5</v>
      </c>
      <c r="J91" s="175">
        <f>J92+J95</f>
        <v>2275</v>
      </c>
    </row>
    <row r="92" spans="1:10" ht="12.75">
      <c r="A92" s="63" t="s">
        <v>51</v>
      </c>
      <c r="B92" s="138" t="s">
        <v>57</v>
      </c>
      <c r="C92" s="64" t="s">
        <v>50</v>
      </c>
      <c r="D92" s="65" t="s">
        <v>45</v>
      </c>
      <c r="E92" s="48"/>
      <c r="F92" s="49"/>
      <c r="G92" s="50"/>
      <c r="H92" s="51"/>
      <c r="I92" s="163">
        <f>I93</f>
        <v>168.6</v>
      </c>
      <c r="J92" s="163">
        <f>J93</f>
        <v>168.6</v>
      </c>
    </row>
    <row r="93" spans="1:10" ht="65.25">
      <c r="A93" s="102" t="s">
        <v>155</v>
      </c>
      <c r="B93" s="223" t="s">
        <v>57</v>
      </c>
      <c r="C93" s="46" t="s">
        <v>50</v>
      </c>
      <c r="D93" s="47" t="s">
        <v>45</v>
      </c>
      <c r="E93" s="48" t="s">
        <v>32</v>
      </c>
      <c r="F93" s="49" t="s">
        <v>207</v>
      </c>
      <c r="G93" s="50"/>
      <c r="H93" s="51"/>
      <c r="I93" s="211">
        <f>I94</f>
        <v>168.6</v>
      </c>
      <c r="J93" s="210">
        <f>J94</f>
        <v>168.6</v>
      </c>
    </row>
    <row r="94" spans="1:10" ht="24.75">
      <c r="A94" s="53" t="s">
        <v>83</v>
      </c>
      <c r="B94" s="223" t="s">
        <v>57</v>
      </c>
      <c r="C94" s="46" t="s">
        <v>50</v>
      </c>
      <c r="D94" s="47" t="s">
        <v>45</v>
      </c>
      <c r="E94" s="48" t="s">
        <v>32</v>
      </c>
      <c r="F94" s="49" t="s">
        <v>207</v>
      </c>
      <c r="G94" s="50" t="s">
        <v>220</v>
      </c>
      <c r="H94" s="51" t="s">
        <v>82</v>
      </c>
      <c r="I94" s="176">
        <v>168.6</v>
      </c>
      <c r="J94" s="203">
        <v>168.6</v>
      </c>
    </row>
    <row r="95" spans="1:10" ht="23.25" customHeight="1">
      <c r="A95" s="63" t="s">
        <v>42</v>
      </c>
      <c r="B95" s="138" t="s">
        <v>57</v>
      </c>
      <c r="C95" s="64" t="s">
        <v>50</v>
      </c>
      <c r="D95" s="65" t="s">
        <v>46</v>
      </c>
      <c r="E95" s="48"/>
      <c r="F95" s="49"/>
      <c r="G95" s="50"/>
      <c r="H95" s="51"/>
      <c r="I95" s="141">
        <f>I96</f>
        <v>1930.9</v>
      </c>
      <c r="J95" s="162">
        <f>J96</f>
        <v>2106.4</v>
      </c>
    </row>
    <row r="96" spans="1:10" ht="25.5">
      <c r="A96" s="38" t="s">
        <v>112</v>
      </c>
      <c r="B96" s="138" t="s">
        <v>57</v>
      </c>
      <c r="C96" s="39" t="s">
        <v>50</v>
      </c>
      <c r="D96" s="40" t="s">
        <v>46</v>
      </c>
      <c r="E96" s="41" t="s">
        <v>50</v>
      </c>
      <c r="F96" s="42"/>
      <c r="G96" s="43"/>
      <c r="H96" s="44"/>
      <c r="I96" s="141">
        <f>I97+I102+I107</f>
        <v>1930.9</v>
      </c>
      <c r="J96" s="162">
        <f>J97+J102+J107</f>
        <v>2106.4</v>
      </c>
    </row>
    <row r="97" spans="1:10" ht="40.5">
      <c r="A97" s="72" t="s">
        <v>113</v>
      </c>
      <c r="B97" s="138" t="s">
        <v>57</v>
      </c>
      <c r="C97" s="55" t="s">
        <v>50</v>
      </c>
      <c r="D97" s="55" t="s">
        <v>46</v>
      </c>
      <c r="E97" s="41" t="s">
        <v>50</v>
      </c>
      <c r="F97" s="42" t="s">
        <v>163</v>
      </c>
      <c r="G97" s="43" t="s">
        <v>174</v>
      </c>
      <c r="H97" s="73"/>
      <c r="I97" s="205">
        <f>I98+I100</f>
        <v>150</v>
      </c>
      <c r="J97" s="174">
        <f>J98+J100</f>
        <v>284.7</v>
      </c>
    </row>
    <row r="98" spans="1:10" ht="33.75">
      <c r="A98" s="74" t="s">
        <v>114</v>
      </c>
      <c r="B98" s="223" t="s">
        <v>57</v>
      </c>
      <c r="C98" s="59" t="s">
        <v>50</v>
      </c>
      <c r="D98" s="59" t="s">
        <v>46</v>
      </c>
      <c r="E98" s="48" t="s">
        <v>50</v>
      </c>
      <c r="F98" s="49" t="s">
        <v>163</v>
      </c>
      <c r="G98" s="50" t="s">
        <v>208</v>
      </c>
      <c r="H98" s="69"/>
      <c r="I98" s="204">
        <f>I99</f>
        <v>20</v>
      </c>
      <c r="J98" s="161">
        <f>J99</f>
        <v>50</v>
      </c>
    </row>
    <row r="99" spans="1:10" ht="24">
      <c r="A99" s="53" t="s">
        <v>83</v>
      </c>
      <c r="B99" s="223" t="s">
        <v>57</v>
      </c>
      <c r="C99" s="59" t="s">
        <v>50</v>
      </c>
      <c r="D99" s="59" t="s">
        <v>46</v>
      </c>
      <c r="E99" s="48" t="s">
        <v>50</v>
      </c>
      <c r="F99" s="49" t="s">
        <v>163</v>
      </c>
      <c r="G99" s="50" t="s">
        <v>208</v>
      </c>
      <c r="H99" s="69">
        <v>240</v>
      </c>
      <c r="I99" s="141">
        <v>20</v>
      </c>
      <c r="J99" s="135">
        <v>50</v>
      </c>
    </row>
    <row r="100" spans="1:10" ht="33.75">
      <c r="A100" s="74" t="s">
        <v>115</v>
      </c>
      <c r="B100" s="223" t="s">
        <v>57</v>
      </c>
      <c r="C100" s="59" t="s">
        <v>50</v>
      </c>
      <c r="D100" s="59" t="s">
        <v>46</v>
      </c>
      <c r="E100" s="48" t="s">
        <v>50</v>
      </c>
      <c r="F100" s="49" t="s">
        <v>163</v>
      </c>
      <c r="G100" s="50" t="s">
        <v>209</v>
      </c>
      <c r="H100" s="69"/>
      <c r="I100" s="141">
        <f>I101</f>
        <v>130</v>
      </c>
      <c r="J100" s="135">
        <f>J101</f>
        <v>234.7</v>
      </c>
    </row>
    <row r="101" spans="1:10" ht="24">
      <c r="A101" s="53" t="s">
        <v>83</v>
      </c>
      <c r="B101" s="223" t="s">
        <v>57</v>
      </c>
      <c r="C101" s="59" t="s">
        <v>50</v>
      </c>
      <c r="D101" s="59" t="s">
        <v>46</v>
      </c>
      <c r="E101" s="48" t="s">
        <v>50</v>
      </c>
      <c r="F101" s="49" t="s">
        <v>163</v>
      </c>
      <c r="G101" s="50" t="s">
        <v>209</v>
      </c>
      <c r="H101" s="69">
        <v>240</v>
      </c>
      <c r="I101" s="142">
        <v>130</v>
      </c>
      <c r="J101" s="135">
        <v>234.7</v>
      </c>
    </row>
    <row r="102" spans="1:10" ht="23.25" customHeight="1">
      <c r="A102" s="75" t="s">
        <v>116</v>
      </c>
      <c r="B102" s="138" t="s">
        <v>57</v>
      </c>
      <c r="C102" s="55" t="s">
        <v>50</v>
      </c>
      <c r="D102" s="55" t="s">
        <v>46</v>
      </c>
      <c r="E102" s="41" t="s">
        <v>50</v>
      </c>
      <c r="F102" s="42" t="s">
        <v>71</v>
      </c>
      <c r="G102" s="43"/>
      <c r="H102" s="73"/>
      <c r="I102" s="141">
        <f>I103+I105</f>
        <v>1362</v>
      </c>
      <c r="J102" s="162">
        <f>J103+J105</f>
        <v>1389.1</v>
      </c>
    </row>
    <row r="103" spans="1:10" ht="33.75">
      <c r="A103" s="76" t="s">
        <v>117</v>
      </c>
      <c r="B103" s="223" t="s">
        <v>57</v>
      </c>
      <c r="C103" s="59" t="s">
        <v>50</v>
      </c>
      <c r="D103" s="59" t="s">
        <v>46</v>
      </c>
      <c r="E103" s="48" t="s">
        <v>50</v>
      </c>
      <c r="F103" s="49" t="s">
        <v>71</v>
      </c>
      <c r="G103" s="50" t="s">
        <v>210</v>
      </c>
      <c r="H103" s="69"/>
      <c r="I103" s="142">
        <f>I104</f>
        <v>1098</v>
      </c>
      <c r="J103" s="163">
        <f>J104</f>
        <v>1189.1</v>
      </c>
    </row>
    <row r="104" spans="1:10" ht="24">
      <c r="A104" s="53" t="s">
        <v>83</v>
      </c>
      <c r="B104" s="223" t="s">
        <v>57</v>
      </c>
      <c r="C104" s="59" t="s">
        <v>50</v>
      </c>
      <c r="D104" s="59" t="s">
        <v>46</v>
      </c>
      <c r="E104" s="48" t="s">
        <v>50</v>
      </c>
      <c r="F104" s="49" t="s">
        <v>71</v>
      </c>
      <c r="G104" s="50" t="s">
        <v>210</v>
      </c>
      <c r="H104" s="69">
        <v>240</v>
      </c>
      <c r="I104" s="142">
        <v>1098</v>
      </c>
      <c r="J104" s="135">
        <v>1189.1</v>
      </c>
    </row>
    <row r="105" spans="1:10" ht="33.75">
      <c r="A105" s="76" t="s">
        <v>118</v>
      </c>
      <c r="B105" s="223" t="s">
        <v>57</v>
      </c>
      <c r="C105" s="46" t="s">
        <v>50</v>
      </c>
      <c r="D105" s="47" t="s">
        <v>46</v>
      </c>
      <c r="E105" s="48" t="s">
        <v>50</v>
      </c>
      <c r="F105" s="49" t="s">
        <v>71</v>
      </c>
      <c r="G105" s="50" t="s">
        <v>211</v>
      </c>
      <c r="H105" s="69"/>
      <c r="I105" s="212">
        <f>I106</f>
        <v>264</v>
      </c>
      <c r="J105" s="212">
        <f>J106</f>
        <v>200</v>
      </c>
    </row>
    <row r="106" spans="1:10" ht="24">
      <c r="A106" s="53" t="s">
        <v>83</v>
      </c>
      <c r="B106" s="223" t="s">
        <v>57</v>
      </c>
      <c r="C106" s="46" t="s">
        <v>50</v>
      </c>
      <c r="D106" s="47" t="s">
        <v>46</v>
      </c>
      <c r="E106" s="48" t="s">
        <v>50</v>
      </c>
      <c r="F106" s="49" t="s">
        <v>71</v>
      </c>
      <c r="G106" s="50" t="s">
        <v>211</v>
      </c>
      <c r="H106" s="69">
        <v>240</v>
      </c>
      <c r="I106" s="212">
        <v>264</v>
      </c>
      <c r="J106" s="212">
        <v>200</v>
      </c>
    </row>
    <row r="107" spans="1:10" ht="27">
      <c r="A107" s="78" t="s">
        <v>119</v>
      </c>
      <c r="B107" s="138" t="s">
        <v>57</v>
      </c>
      <c r="C107" s="39" t="s">
        <v>50</v>
      </c>
      <c r="D107" s="40" t="s">
        <v>46</v>
      </c>
      <c r="E107" s="41" t="s">
        <v>50</v>
      </c>
      <c r="F107" s="42" t="s">
        <v>199</v>
      </c>
      <c r="G107" s="43"/>
      <c r="H107" s="73"/>
      <c r="I107" s="213">
        <f>I108+I110+I112+I114</f>
        <v>418.9</v>
      </c>
      <c r="J107" s="213">
        <f>J108+J110+J112+J114</f>
        <v>432.6</v>
      </c>
    </row>
    <row r="108" spans="1:10" ht="22.5">
      <c r="A108" s="79" t="s">
        <v>120</v>
      </c>
      <c r="B108" s="223" t="s">
        <v>57</v>
      </c>
      <c r="C108" s="46" t="s">
        <v>50</v>
      </c>
      <c r="D108" s="47" t="s">
        <v>46</v>
      </c>
      <c r="E108" s="48" t="s">
        <v>50</v>
      </c>
      <c r="F108" s="49" t="s">
        <v>199</v>
      </c>
      <c r="G108" s="50" t="s">
        <v>212</v>
      </c>
      <c r="H108" s="69"/>
      <c r="I108" s="212">
        <f>I109</f>
        <v>36.3</v>
      </c>
      <c r="J108" s="212">
        <f>J109</f>
        <v>50</v>
      </c>
    </row>
    <row r="109" spans="1:10" ht="24">
      <c r="A109" s="119" t="s">
        <v>83</v>
      </c>
      <c r="B109" s="223" t="s">
        <v>57</v>
      </c>
      <c r="C109" s="46" t="s">
        <v>50</v>
      </c>
      <c r="D109" s="47" t="s">
        <v>46</v>
      </c>
      <c r="E109" s="48" t="s">
        <v>50</v>
      </c>
      <c r="F109" s="49" t="s">
        <v>199</v>
      </c>
      <c r="G109" s="50" t="s">
        <v>212</v>
      </c>
      <c r="H109" s="69">
        <v>240</v>
      </c>
      <c r="I109" s="212">
        <v>36.3</v>
      </c>
      <c r="J109" s="212">
        <v>50</v>
      </c>
    </row>
    <row r="110" spans="1:10" ht="33.75">
      <c r="A110" s="79" t="s">
        <v>121</v>
      </c>
      <c r="B110" s="223" t="s">
        <v>57</v>
      </c>
      <c r="C110" s="46" t="s">
        <v>50</v>
      </c>
      <c r="D110" s="47" t="s">
        <v>46</v>
      </c>
      <c r="E110" s="48" t="s">
        <v>50</v>
      </c>
      <c r="F110" s="49" t="s">
        <v>199</v>
      </c>
      <c r="G110" s="50" t="s">
        <v>213</v>
      </c>
      <c r="H110" s="84"/>
      <c r="I110" s="212">
        <f>I111</f>
        <v>50</v>
      </c>
      <c r="J110" s="212">
        <f>J111</f>
        <v>50</v>
      </c>
    </row>
    <row r="111" spans="1:10" ht="24">
      <c r="A111" s="119" t="s">
        <v>83</v>
      </c>
      <c r="B111" s="223" t="s">
        <v>57</v>
      </c>
      <c r="C111" s="46" t="s">
        <v>50</v>
      </c>
      <c r="D111" s="47" t="s">
        <v>46</v>
      </c>
      <c r="E111" s="48" t="s">
        <v>50</v>
      </c>
      <c r="F111" s="49" t="s">
        <v>199</v>
      </c>
      <c r="G111" s="50" t="s">
        <v>213</v>
      </c>
      <c r="H111" s="84" t="s">
        <v>82</v>
      </c>
      <c r="I111" s="212">
        <v>50</v>
      </c>
      <c r="J111" s="212">
        <v>50</v>
      </c>
    </row>
    <row r="112" spans="1:10" ht="33.75">
      <c r="A112" s="79" t="s">
        <v>122</v>
      </c>
      <c r="B112" s="223" t="s">
        <v>57</v>
      </c>
      <c r="C112" s="46" t="s">
        <v>50</v>
      </c>
      <c r="D112" s="47" t="s">
        <v>46</v>
      </c>
      <c r="E112" s="48" t="s">
        <v>50</v>
      </c>
      <c r="F112" s="49" t="s">
        <v>199</v>
      </c>
      <c r="G112" s="50" t="s">
        <v>214</v>
      </c>
      <c r="H112" s="84"/>
      <c r="I112" s="212">
        <f>I113</f>
        <v>100</v>
      </c>
      <c r="J112" s="212">
        <f>J113</f>
        <v>100</v>
      </c>
    </row>
    <row r="113" spans="1:10" ht="24">
      <c r="A113" s="119" t="s">
        <v>83</v>
      </c>
      <c r="B113" s="223" t="s">
        <v>57</v>
      </c>
      <c r="C113" s="46" t="s">
        <v>50</v>
      </c>
      <c r="D113" s="47" t="s">
        <v>46</v>
      </c>
      <c r="E113" s="48" t="s">
        <v>50</v>
      </c>
      <c r="F113" s="49" t="s">
        <v>199</v>
      </c>
      <c r="G113" s="50" t="s">
        <v>214</v>
      </c>
      <c r="H113" s="84" t="s">
        <v>82</v>
      </c>
      <c r="I113" s="212">
        <v>100</v>
      </c>
      <c r="J113" s="212">
        <v>100</v>
      </c>
    </row>
    <row r="114" spans="1:10" ht="24">
      <c r="A114" s="53" t="s">
        <v>156</v>
      </c>
      <c r="B114" s="223" t="s">
        <v>57</v>
      </c>
      <c r="C114" s="46" t="s">
        <v>50</v>
      </c>
      <c r="D114" s="47" t="s">
        <v>46</v>
      </c>
      <c r="E114" s="48" t="s">
        <v>50</v>
      </c>
      <c r="F114" s="49" t="s">
        <v>199</v>
      </c>
      <c r="G114" s="50" t="s">
        <v>215</v>
      </c>
      <c r="H114" s="57"/>
      <c r="I114" s="163">
        <f>I115</f>
        <v>232.6</v>
      </c>
      <c r="J114" s="135">
        <f>J115</f>
        <v>232.6</v>
      </c>
    </row>
    <row r="115" spans="1:10" ht="51">
      <c r="A115" s="158" t="s">
        <v>157</v>
      </c>
      <c r="B115" s="223" t="s">
        <v>57</v>
      </c>
      <c r="C115" s="46" t="s">
        <v>50</v>
      </c>
      <c r="D115" s="47" t="s">
        <v>46</v>
      </c>
      <c r="E115" s="48" t="s">
        <v>50</v>
      </c>
      <c r="F115" s="49" t="s">
        <v>199</v>
      </c>
      <c r="G115" s="50" t="s">
        <v>215</v>
      </c>
      <c r="H115" s="57" t="s">
        <v>82</v>
      </c>
      <c r="I115" s="163">
        <v>232.6</v>
      </c>
      <c r="J115" s="135">
        <v>232.6</v>
      </c>
    </row>
    <row r="116" spans="1:10" ht="12.75">
      <c r="A116" s="88" t="s">
        <v>37</v>
      </c>
      <c r="B116" s="132" t="s">
        <v>57</v>
      </c>
      <c r="C116" s="88" t="s">
        <v>52</v>
      </c>
      <c r="D116" s="89"/>
      <c r="E116" s="90"/>
      <c r="F116" s="91"/>
      <c r="G116" s="99"/>
      <c r="H116" s="91"/>
      <c r="I116" s="175">
        <f aca="true" t="shared" si="4" ref="I116:J121">I117</f>
        <v>15</v>
      </c>
      <c r="J116" s="175">
        <f t="shared" si="4"/>
        <v>15</v>
      </c>
    </row>
    <row r="117" spans="1:10" ht="24">
      <c r="A117" s="64" t="s">
        <v>68</v>
      </c>
      <c r="B117" s="138" t="s">
        <v>57</v>
      </c>
      <c r="C117" s="64" t="s">
        <v>52</v>
      </c>
      <c r="D117" s="65" t="s">
        <v>50</v>
      </c>
      <c r="E117" s="80"/>
      <c r="F117" s="57"/>
      <c r="G117" s="50"/>
      <c r="H117" s="57"/>
      <c r="I117" s="162">
        <f t="shared" si="4"/>
        <v>15</v>
      </c>
      <c r="J117" s="162">
        <f t="shared" si="4"/>
        <v>15</v>
      </c>
    </row>
    <row r="118" spans="1:10" ht="12.75">
      <c r="A118" s="38" t="s">
        <v>31</v>
      </c>
      <c r="B118" s="138" t="s">
        <v>57</v>
      </c>
      <c r="C118" s="55" t="s">
        <v>52</v>
      </c>
      <c r="D118" s="55" t="s">
        <v>50</v>
      </c>
      <c r="E118" s="41" t="s">
        <v>131</v>
      </c>
      <c r="F118" s="42"/>
      <c r="G118" s="43"/>
      <c r="H118" s="82"/>
      <c r="I118" s="162">
        <f t="shared" si="4"/>
        <v>15</v>
      </c>
      <c r="J118" s="162">
        <f t="shared" si="4"/>
        <v>15</v>
      </c>
    </row>
    <row r="119" spans="1:10" ht="51">
      <c r="A119" s="38" t="s">
        <v>123</v>
      </c>
      <c r="B119" s="138" t="s">
        <v>57</v>
      </c>
      <c r="C119" s="55" t="s">
        <v>52</v>
      </c>
      <c r="D119" s="55" t="s">
        <v>50</v>
      </c>
      <c r="E119" s="41" t="s">
        <v>131</v>
      </c>
      <c r="F119" s="42"/>
      <c r="G119" s="43"/>
      <c r="H119" s="82"/>
      <c r="I119" s="162">
        <f t="shared" si="4"/>
        <v>15</v>
      </c>
      <c r="J119" s="162">
        <f t="shared" si="4"/>
        <v>15</v>
      </c>
    </row>
    <row r="120" spans="1:10" ht="51">
      <c r="A120" s="106" t="s">
        <v>1</v>
      </c>
      <c r="B120" s="138" t="s">
        <v>57</v>
      </c>
      <c r="C120" s="55" t="s">
        <v>52</v>
      </c>
      <c r="D120" s="55" t="s">
        <v>50</v>
      </c>
      <c r="E120" s="41" t="s">
        <v>131</v>
      </c>
      <c r="F120" s="42" t="s">
        <v>163</v>
      </c>
      <c r="G120" s="43"/>
      <c r="H120" s="82"/>
      <c r="I120" s="209">
        <f t="shared" si="4"/>
        <v>15</v>
      </c>
      <c r="J120" s="209">
        <f t="shared" si="4"/>
        <v>15</v>
      </c>
    </row>
    <row r="121" spans="1:10" ht="22.5">
      <c r="A121" s="124" t="s">
        <v>158</v>
      </c>
      <c r="B121" s="223" t="s">
        <v>57</v>
      </c>
      <c r="C121" s="59" t="s">
        <v>52</v>
      </c>
      <c r="D121" s="59" t="s">
        <v>50</v>
      </c>
      <c r="E121" s="48" t="s">
        <v>131</v>
      </c>
      <c r="F121" s="49" t="s">
        <v>163</v>
      </c>
      <c r="G121" s="50" t="s">
        <v>191</v>
      </c>
      <c r="H121" s="83"/>
      <c r="I121" s="162">
        <f t="shared" si="4"/>
        <v>15</v>
      </c>
      <c r="J121" s="162">
        <f t="shared" si="4"/>
        <v>15</v>
      </c>
    </row>
    <row r="122" spans="1:10" ht="24">
      <c r="A122" s="53" t="s">
        <v>83</v>
      </c>
      <c r="B122" s="223" t="s">
        <v>57</v>
      </c>
      <c r="C122" s="59" t="s">
        <v>52</v>
      </c>
      <c r="D122" s="59" t="s">
        <v>50</v>
      </c>
      <c r="E122" s="48" t="s">
        <v>131</v>
      </c>
      <c r="F122" s="49" t="s">
        <v>163</v>
      </c>
      <c r="G122" s="50" t="s">
        <v>191</v>
      </c>
      <c r="H122" s="69">
        <v>240</v>
      </c>
      <c r="I122" s="162">
        <v>15</v>
      </c>
      <c r="J122" s="162">
        <v>15</v>
      </c>
    </row>
    <row r="123" spans="1:10" ht="12.75">
      <c r="A123" s="88" t="s">
        <v>38</v>
      </c>
      <c r="B123" s="132" t="s">
        <v>57</v>
      </c>
      <c r="C123" s="88" t="s">
        <v>53</v>
      </c>
      <c r="D123" s="89"/>
      <c r="E123" s="90"/>
      <c r="F123" s="91"/>
      <c r="G123" s="112"/>
      <c r="H123" s="113"/>
      <c r="I123" s="175">
        <f>I124</f>
        <v>3286.2000000000003</v>
      </c>
      <c r="J123" s="175">
        <f>J124</f>
        <v>3328.8</v>
      </c>
    </row>
    <row r="124" spans="1:10" ht="12.75">
      <c r="A124" s="64" t="s">
        <v>54</v>
      </c>
      <c r="B124" s="36" t="s">
        <v>57</v>
      </c>
      <c r="C124" s="64" t="s">
        <v>53</v>
      </c>
      <c r="D124" s="65" t="s">
        <v>45</v>
      </c>
      <c r="E124" s="80"/>
      <c r="F124" s="57"/>
      <c r="G124" s="43"/>
      <c r="H124" s="44"/>
      <c r="I124" s="162">
        <f>I125</f>
        <v>3286.2000000000003</v>
      </c>
      <c r="J124" s="137">
        <f>J125</f>
        <v>3328.8</v>
      </c>
    </row>
    <row r="125" spans="1:10" ht="25.5">
      <c r="A125" s="101" t="s">
        <v>159</v>
      </c>
      <c r="B125" s="36" t="s">
        <v>57</v>
      </c>
      <c r="C125" s="39" t="s">
        <v>53</v>
      </c>
      <c r="D125" s="40" t="s">
        <v>45</v>
      </c>
      <c r="E125" s="41" t="s">
        <v>52</v>
      </c>
      <c r="F125" s="42"/>
      <c r="G125" s="43"/>
      <c r="H125" s="44"/>
      <c r="I125" s="162">
        <f>I126+I135</f>
        <v>3286.2000000000003</v>
      </c>
      <c r="J125" s="162">
        <f>J126+J135</f>
        <v>3328.8</v>
      </c>
    </row>
    <row r="126" spans="1:10" ht="25.5">
      <c r="A126" s="102" t="s">
        <v>160</v>
      </c>
      <c r="B126" s="21" t="s">
        <v>57</v>
      </c>
      <c r="C126" s="55" t="s">
        <v>53</v>
      </c>
      <c r="D126" s="55" t="s">
        <v>45</v>
      </c>
      <c r="E126" s="41" t="s">
        <v>52</v>
      </c>
      <c r="F126" s="42" t="s">
        <v>163</v>
      </c>
      <c r="G126" s="43"/>
      <c r="H126" s="82"/>
      <c r="I126" s="162">
        <f>I127+I131+I133</f>
        <v>3121.4</v>
      </c>
      <c r="J126" s="162">
        <f>J127+J131+J133</f>
        <v>3164</v>
      </c>
    </row>
    <row r="127" spans="1:10" ht="27">
      <c r="A127" s="126" t="s">
        <v>161</v>
      </c>
      <c r="B127" s="35" t="s">
        <v>57</v>
      </c>
      <c r="C127" s="59" t="s">
        <v>53</v>
      </c>
      <c r="D127" s="59" t="s">
        <v>45</v>
      </c>
      <c r="E127" s="48" t="s">
        <v>52</v>
      </c>
      <c r="F127" s="49" t="s">
        <v>163</v>
      </c>
      <c r="G127" s="50" t="s">
        <v>216</v>
      </c>
      <c r="H127" s="83"/>
      <c r="I127" s="215">
        <f>I128+I129+I130</f>
        <v>3051.4</v>
      </c>
      <c r="J127" s="215">
        <f>J128+J129+J130</f>
        <v>3094</v>
      </c>
    </row>
    <row r="128" spans="1:10" ht="22.5">
      <c r="A128" s="102" t="s">
        <v>221</v>
      </c>
      <c r="B128" s="35" t="s">
        <v>57</v>
      </c>
      <c r="C128" s="59" t="s">
        <v>53</v>
      </c>
      <c r="D128" s="59" t="s">
        <v>45</v>
      </c>
      <c r="E128" s="48" t="s">
        <v>52</v>
      </c>
      <c r="F128" s="49" t="s">
        <v>163</v>
      </c>
      <c r="G128" s="50" t="s">
        <v>216</v>
      </c>
      <c r="H128" s="83" t="s">
        <v>91</v>
      </c>
      <c r="I128" s="142">
        <v>2136.5</v>
      </c>
      <c r="J128" s="139">
        <v>2136.5</v>
      </c>
    </row>
    <row r="129" spans="1:10" ht="24">
      <c r="A129" s="53" t="s">
        <v>83</v>
      </c>
      <c r="B129" s="35" t="s">
        <v>57</v>
      </c>
      <c r="C129" s="59" t="s">
        <v>53</v>
      </c>
      <c r="D129" s="59" t="s">
        <v>45</v>
      </c>
      <c r="E129" s="48" t="s">
        <v>52</v>
      </c>
      <c r="F129" s="49" t="s">
        <v>163</v>
      </c>
      <c r="G129" s="50" t="s">
        <v>216</v>
      </c>
      <c r="H129" s="83" t="s">
        <v>82</v>
      </c>
      <c r="I129" s="214">
        <f>912.4</f>
        <v>912.4</v>
      </c>
      <c r="J129" s="139">
        <f>955</f>
        <v>955</v>
      </c>
    </row>
    <row r="130" spans="1:10" ht="22.5">
      <c r="A130" s="53" t="s">
        <v>84</v>
      </c>
      <c r="B130" s="35" t="s">
        <v>57</v>
      </c>
      <c r="C130" s="59" t="s">
        <v>53</v>
      </c>
      <c r="D130" s="59" t="s">
        <v>45</v>
      </c>
      <c r="E130" s="48" t="s">
        <v>52</v>
      </c>
      <c r="F130" s="49" t="s">
        <v>163</v>
      </c>
      <c r="G130" s="50" t="s">
        <v>216</v>
      </c>
      <c r="H130" s="69">
        <v>850</v>
      </c>
      <c r="I130" s="142">
        <v>2.5</v>
      </c>
      <c r="J130" s="139">
        <v>2.5</v>
      </c>
    </row>
    <row r="131" spans="1:10" ht="24">
      <c r="A131" s="53" t="s">
        <v>164</v>
      </c>
      <c r="B131" s="35" t="s">
        <v>57</v>
      </c>
      <c r="C131" s="59" t="s">
        <v>53</v>
      </c>
      <c r="D131" s="125" t="s">
        <v>45</v>
      </c>
      <c r="E131" s="48" t="s">
        <v>52</v>
      </c>
      <c r="F131" s="49" t="s">
        <v>163</v>
      </c>
      <c r="G131" s="50" t="s">
        <v>212</v>
      </c>
      <c r="H131" s="77"/>
      <c r="I131" s="142">
        <f>I132</f>
        <v>20</v>
      </c>
      <c r="J131" s="139">
        <f>J132</f>
        <v>20</v>
      </c>
    </row>
    <row r="132" spans="1:10" ht="24">
      <c r="A132" s="53" t="s">
        <v>83</v>
      </c>
      <c r="B132" s="35" t="s">
        <v>57</v>
      </c>
      <c r="C132" s="59" t="s">
        <v>53</v>
      </c>
      <c r="D132" s="125" t="s">
        <v>45</v>
      </c>
      <c r="E132" s="48" t="s">
        <v>52</v>
      </c>
      <c r="F132" s="49" t="s">
        <v>163</v>
      </c>
      <c r="G132" s="50" t="s">
        <v>212</v>
      </c>
      <c r="H132" s="77">
        <v>240</v>
      </c>
      <c r="I132" s="142">
        <v>20</v>
      </c>
      <c r="J132" s="139">
        <v>20</v>
      </c>
    </row>
    <row r="133" spans="1:10" ht="22.5">
      <c r="A133" s="53" t="s">
        <v>165</v>
      </c>
      <c r="B133" s="35" t="s">
        <v>57</v>
      </c>
      <c r="C133" s="59" t="s">
        <v>53</v>
      </c>
      <c r="D133" s="125" t="s">
        <v>45</v>
      </c>
      <c r="E133" s="48" t="s">
        <v>52</v>
      </c>
      <c r="F133" s="49" t="s">
        <v>163</v>
      </c>
      <c r="G133" s="50" t="s">
        <v>217</v>
      </c>
      <c r="H133" s="77"/>
      <c r="I133" s="206">
        <f>I134</f>
        <v>50</v>
      </c>
      <c r="J133" s="139">
        <f>J134</f>
        <v>50</v>
      </c>
    </row>
    <row r="134" spans="1:10" ht="24">
      <c r="A134" s="53" t="s">
        <v>83</v>
      </c>
      <c r="B134" s="35" t="s">
        <v>57</v>
      </c>
      <c r="C134" s="59" t="s">
        <v>53</v>
      </c>
      <c r="D134" s="125" t="s">
        <v>45</v>
      </c>
      <c r="E134" s="48" t="s">
        <v>52</v>
      </c>
      <c r="F134" s="49" t="s">
        <v>163</v>
      </c>
      <c r="G134" s="50" t="s">
        <v>217</v>
      </c>
      <c r="H134" s="77">
        <v>240</v>
      </c>
      <c r="I134" s="207">
        <v>50</v>
      </c>
      <c r="J134" s="139">
        <v>50</v>
      </c>
    </row>
    <row r="135" spans="1:10" ht="48">
      <c r="A135" s="189" t="s">
        <v>246</v>
      </c>
      <c r="B135" s="36" t="s">
        <v>57</v>
      </c>
      <c r="C135" s="55" t="s">
        <v>53</v>
      </c>
      <c r="D135" s="190" t="s">
        <v>45</v>
      </c>
      <c r="E135" s="41" t="s">
        <v>52</v>
      </c>
      <c r="F135" s="42" t="s">
        <v>71</v>
      </c>
      <c r="G135" s="43"/>
      <c r="H135" s="188"/>
      <c r="I135" s="206">
        <f>I136</f>
        <v>164.8</v>
      </c>
      <c r="J135" s="177">
        <f>J136</f>
        <v>164.8</v>
      </c>
    </row>
    <row r="136" spans="1:10" ht="59.25" customHeight="1">
      <c r="A136" s="260" t="s">
        <v>247</v>
      </c>
      <c r="B136" s="35" t="s">
        <v>57</v>
      </c>
      <c r="C136" s="59" t="s">
        <v>53</v>
      </c>
      <c r="D136" s="125" t="s">
        <v>45</v>
      </c>
      <c r="E136" s="48" t="s">
        <v>52</v>
      </c>
      <c r="F136" s="49" t="s">
        <v>71</v>
      </c>
      <c r="G136" s="50" t="s">
        <v>250</v>
      </c>
      <c r="H136" s="77"/>
      <c r="I136" s="207">
        <f>I137</f>
        <v>164.8</v>
      </c>
      <c r="J136" s="139">
        <f>J137</f>
        <v>164.8</v>
      </c>
    </row>
    <row r="137" spans="1:10" ht="22.5">
      <c r="A137" s="102" t="s">
        <v>162</v>
      </c>
      <c r="B137" s="35" t="s">
        <v>57</v>
      </c>
      <c r="C137" s="59" t="s">
        <v>53</v>
      </c>
      <c r="D137" s="125" t="s">
        <v>45</v>
      </c>
      <c r="E137" s="48" t="s">
        <v>52</v>
      </c>
      <c r="F137" s="49" t="s">
        <v>71</v>
      </c>
      <c r="G137" s="50" t="s">
        <v>250</v>
      </c>
      <c r="H137" s="77">
        <v>110</v>
      </c>
      <c r="I137" s="207">
        <v>164.8</v>
      </c>
      <c r="J137" s="139">
        <v>164.8</v>
      </c>
    </row>
    <row r="138" spans="1:10" ht="14.25">
      <c r="A138" s="127" t="s">
        <v>92</v>
      </c>
      <c r="B138" s="132" t="s">
        <v>57</v>
      </c>
      <c r="C138" s="128" t="s">
        <v>63</v>
      </c>
      <c r="D138" s="129"/>
      <c r="E138" s="90"/>
      <c r="F138" s="91"/>
      <c r="G138" s="99"/>
      <c r="H138" s="130" t="s">
        <v>93</v>
      </c>
      <c r="I138" s="173">
        <f aca="true" t="shared" si="5" ref="I138:J142">I139</f>
        <v>276.3</v>
      </c>
      <c r="J138" s="173">
        <f t="shared" si="5"/>
        <v>276.3</v>
      </c>
    </row>
    <row r="139" spans="1:10" ht="12.75">
      <c r="A139" s="64" t="s">
        <v>94</v>
      </c>
      <c r="B139" s="36" t="s">
        <v>57</v>
      </c>
      <c r="C139" s="64" t="s">
        <v>63</v>
      </c>
      <c r="D139" s="65" t="s">
        <v>45</v>
      </c>
      <c r="E139" s="80"/>
      <c r="F139" s="57"/>
      <c r="G139" s="81"/>
      <c r="H139" s="57"/>
      <c r="I139" s="161">
        <f t="shared" si="5"/>
        <v>276.3</v>
      </c>
      <c r="J139" s="161">
        <f t="shared" si="5"/>
        <v>276.3</v>
      </c>
    </row>
    <row r="140" spans="1:10" ht="12.75">
      <c r="A140" s="38" t="s">
        <v>95</v>
      </c>
      <c r="B140" s="36" t="s">
        <v>57</v>
      </c>
      <c r="C140" s="39" t="s">
        <v>63</v>
      </c>
      <c r="D140" s="40" t="s">
        <v>45</v>
      </c>
      <c r="E140" s="41" t="s">
        <v>96</v>
      </c>
      <c r="F140" s="42"/>
      <c r="G140" s="43"/>
      <c r="H140" s="44"/>
      <c r="I140" s="161">
        <f t="shared" si="5"/>
        <v>276.3</v>
      </c>
      <c r="J140" s="161">
        <f t="shared" si="5"/>
        <v>276.3</v>
      </c>
    </row>
    <row r="141" spans="1:10" ht="21">
      <c r="A141" s="38" t="s">
        <v>97</v>
      </c>
      <c r="B141" s="36" t="s">
        <v>57</v>
      </c>
      <c r="C141" s="191" t="s">
        <v>63</v>
      </c>
      <c r="D141" s="86" t="s">
        <v>45</v>
      </c>
      <c r="E141" s="227" t="s">
        <v>96</v>
      </c>
      <c r="F141" s="44" t="s">
        <v>163</v>
      </c>
      <c r="G141" s="87"/>
      <c r="H141" s="44"/>
      <c r="I141" s="169">
        <f t="shared" si="5"/>
        <v>276.3</v>
      </c>
      <c r="J141" s="169">
        <f t="shared" si="5"/>
        <v>276.3</v>
      </c>
    </row>
    <row r="142" spans="1:10" ht="38.25">
      <c r="A142" s="71" t="s">
        <v>98</v>
      </c>
      <c r="B142" s="35" t="s">
        <v>57</v>
      </c>
      <c r="C142" s="84" t="s">
        <v>63</v>
      </c>
      <c r="D142" s="80" t="s">
        <v>45</v>
      </c>
      <c r="E142" s="228" t="s">
        <v>96</v>
      </c>
      <c r="F142" s="57" t="s">
        <v>163</v>
      </c>
      <c r="G142" s="81" t="s">
        <v>218</v>
      </c>
      <c r="H142" s="57"/>
      <c r="I142" s="169">
        <f t="shared" si="5"/>
        <v>276.3</v>
      </c>
      <c r="J142" s="169">
        <f t="shared" si="5"/>
        <v>276.3</v>
      </c>
    </row>
    <row r="143" spans="1:10" ht="25.5">
      <c r="A143" s="71" t="s">
        <v>99</v>
      </c>
      <c r="B143" s="35" t="s">
        <v>57</v>
      </c>
      <c r="C143" s="84" t="s">
        <v>63</v>
      </c>
      <c r="D143" s="80" t="s">
        <v>45</v>
      </c>
      <c r="E143" s="228" t="s">
        <v>96</v>
      </c>
      <c r="F143" s="57" t="s">
        <v>163</v>
      </c>
      <c r="G143" s="81" t="s">
        <v>218</v>
      </c>
      <c r="H143" s="57" t="s">
        <v>241</v>
      </c>
      <c r="I143" s="169">
        <v>276.3</v>
      </c>
      <c r="J143" s="169">
        <v>276.3</v>
      </c>
    </row>
    <row r="144" spans="1:10" ht="31.5">
      <c r="A144" s="120" t="s">
        <v>124</v>
      </c>
      <c r="B144" s="132" t="s">
        <v>57</v>
      </c>
      <c r="C144" s="121" t="s">
        <v>34</v>
      </c>
      <c r="D144" s="122"/>
      <c r="E144" s="122"/>
      <c r="F144" s="113"/>
      <c r="G144" s="123"/>
      <c r="H144" s="113"/>
      <c r="I144" s="170">
        <f>I145</f>
        <v>10.4</v>
      </c>
      <c r="J144" s="216"/>
    </row>
    <row r="145" spans="1:10" ht="12.75">
      <c r="A145" s="85" t="s">
        <v>124</v>
      </c>
      <c r="B145" s="36" t="s">
        <v>57</v>
      </c>
      <c r="C145" s="192" t="s">
        <v>34</v>
      </c>
      <c r="D145" s="193" t="s">
        <v>45</v>
      </c>
      <c r="E145" s="193"/>
      <c r="F145" s="194"/>
      <c r="G145" s="195"/>
      <c r="H145" s="194"/>
      <c r="I145" s="178">
        <f>I147</f>
        <v>10.4</v>
      </c>
      <c r="J145" s="139"/>
    </row>
    <row r="146" spans="1:10" ht="12.75">
      <c r="A146" s="38" t="s">
        <v>125</v>
      </c>
      <c r="B146" s="36" t="s">
        <v>57</v>
      </c>
      <c r="C146" s="191" t="s">
        <v>34</v>
      </c>
      <c r="D146" s="86" t="s">
        <v>45</v>
      </c>
      <c r="E146" s="227" t="s">
        <v>126</v>
      </c>
      <c r="F146" s="44"/>
      <c r="G146" s="87"/>
      <c r="H146" s="44"/>
      <c r="I146" s="169">
        <f>I147</f>
        <v>10.4</v>
      </c>
      <c r="J146" s="139"/>
    </row>
    <row r="147" spans="1:10" ht="25.5">
      <c r="A147" s="71" t="s">
        <v>127</v>
      </c>
      <c r="B147" s="35">
        <v>871</v>
      </c>
      <c r="C147" s="84" t="s">
        <v>34</v>
      </c>
      <c r="D147" s="80" t="s">
        <v>45</v>
      </c>
      <c r="E147" s="228" t="s">
        <v>126</v>
      </c>
      <c r="F147" s="57" t="s">
        <v>163</v>
      </c>
      <c r="G147" s="81"/>
      <c r="H147" s="57"/>
      <c r="I147" s="169">
        <f>I148</f>
        <v>10.4</v>
      </c>
      <c r="J147" s="139"/>
    </row>
    <row r="148" spans="1:10" ht="33.75">
      <c r="A148" s="68" t="s">
        <v>128</v>
      </c>
      <c r="B148" s="35">
        <v>871</v>
      </c>
      <c r="C148" s="84" t="s">
        <v>34</v>
      </c>
      <c r="D148" s="80" t="s">
        <v>45</v>
      </c>
      <c r="E148" s="228" t="s">
        <v>126</v>
      </c>
      <c r="F148" s="57" t="s">
        <v>163</v>
      </c>
      <c r="G148" s="81" t="s">
        <v>219</v>
      </c>
      <c r="H148" s="57"/>
      <c r="I148" s="169">
        <f>I149</f>
        <v>10.4</v>
      </c>
      <c r="J148" s="139"/>
    </row>
    <row r="149" spans="1:10" ht="15.75" customHeight="1">
      <c r="A149" s="68" t="s">
        <v>129</v>
      </c>
      <c r="B149" s="35">
        <v>871</v>
      </c>
      <c r="C149" s="84" t="s">
        <v>34</v>
      </c>
      <c r="D149" s="80" t="s">
        <v>45</v>
      </c>
      <c r="E149" s="228" t="s">
        <v>126</v>
      </c>
      <c r="F149" s="57" t="s">
        <v>163</v>
      </c>
      <c r="G149" s="81" t="s">
        <v>219</v>
      </c>
      <c r="H149" s="57" t="s">
        <v>130</v>
      </c>
      <c r="I149" s="169">
        <v>10.4</v>
      </c>
      <c r="J149" s="139"/>
    </row>
    <row r="150" spans="1:10" ht="36">
      <c r="A150" s="88" t="s">
        <v>101</v>
      </c>
      <c r="B150" s="132">
        <v>872</v>
      </c>
      <c r="C150" s="88" t="s">
        <v>45</v>
      </c>
      <c r="D150" s="89" t="s">
        <v>46</v>
      </c>
      <c r="E150" s="90"/>
      <c r="F150" s="91"/>
      <c r="G150" s="92"/>
      <c r="H150" s="91"/>
      <c r="I150" s="170">
        <f>I151</f>
        <v>199.5</v>
      </c>
      <c r="J150" s="170">
        <f>J151</f>
        <v>199.5</v>
      </c>
    </row>
    <row r="151" spans="1:10" ht="12.75">
      <c r="A151" s="22" t="s">
        <v>102</v>
      </c>
      <c r="B151" s="36">
        <v>872</v>
      </c>
      <c r="C151" s="23" t="s">
        <v>45</v>
      </c>
      <c r="D151" s="24" t="s">
        <v>46</v>
      </c>
      <c r="E151" s="25" t="s">
        <v>65</v>
      </c>
      <c r="F151" s="26"/>
      <c r="G151" s="30"/>
      <c r="H151" s="34"/>
      <c r="I151" s="159">
        <f>I152</f>
        <v>199.5</v>
      </c>
      <c r="J151" s="159">
        <f>J152</f>
        <v>199.5</v>
      </c>
    </row>
    <row r="152" spans="1:10" ht="25.5">
      <c r="A152" s="13" t="s">
        <v>103</v>
      </c>
      <c r="B152" s="23" t="s">
        <v>111</v>
      </c>
      <c r="C152" s="23" t="s">
        <v>45</v>
      </c>
      <c r="D152" s="24" t="s">
        <v>46</v>
      </c>
      <c r="E152" s="25" t="s">
        <v>65</v>
      </c>
      <c r="F152" s="26" t="s">
        <v>163</v>
      </c>
      <c r="G152" s="30"/>
      <c r="H152" s="31"/>
      <c r="I152" s="159">
        <f>I153+I155</f>
        <v>199.5</v>
      </c>
      <c r="J152" s="159">
        <f>J153+J155</f>
        <v>199.5</v>
      </c>
    </row>
    <row r="153" spans="1:10" ht="51">
      <c r="A153" s="32" t="s">
        <v>104</v>
      </c>
      <c r="B153" s="35">
        <v>872</v>
      </c>
      <c r="C153" s="14" t="s">
        <v>45</v>
      </c>
      <c r="D153" s="15" t="s">
        <v>46</v>
      </c>
      <c r="E153" s="16" t="s">
        <v>65</v>
      </c>
      <c r="F153" s="17" t="s">
        <v>163</v>
      </c>
      <c r="G153" s="18" t="s">
        <v>172</v>
      </c>
      <c r="H153" s="19"/>
      <c r="I153" s="160">
        <f>I154</f>
        <v>196.6</v>
      </c>
      <c r="J153" s="160">
        <f>J154</f>
        <v>196.6</v>
      </c>
    </row>
    <row r="154" spans="1:10" ht="18.75" customHeight="1">
      <c r="A154" s="33" t="s">
        <v>80</v>
      </c>
      <c r="B154" s="35">
        <v>872</v>
      </c>
      <c r="C154" s="14" t="s">
        <v>45</v>
      </c>
      <c r="D154" s="15" t="s">
        <v>46</v>
      </c>
      <c r="E154" s="16" t="s">
        <v>65</v>
      </c>
      <c r="F154" s="17" t="s">
        <v>163</v>
      </c>
      <c r="G154" s="18" t="s">
        <v>172</v>
      </c>
      <c r="H154" s="19" t="s">
        <v>79</v>
      </c>
      <c r="I154" s="160">
        <v>196.6</v>
      </c>
      <c r="J154" s="160">
        <v>196.6</v>
      </c>
    </row>
    <row r="155" spans="1:10" ht="41.25" customHeight="1">
      <c r="A155" s="32" t="s">
        <v>105</v>
      </c>
      <c r="B155" s="35">
        <v>872</v>
      </c>
      <c r="C155" s="14" t="s">
        <v>45</v>
      </c>
      <c r="D155" s="15" t="s">
        <v>46</v>
      </c>
      <c r="E155" s="16" t="s">
        <v>65</v>
      </c>
      <c r="F155" s="17" t="s">
        <v>163</v>
      </c>
      <c r="G155" s="18" t="s">
        <v>173</v>
      </c>
      <c r="H155" s="19"/>
      <c r="I155" s="160">
        <f>I156</f>
        <v>2.9</v>
      </c>
      <c r="J155" s="160">
        <f>J156</f>
        <v>2.9</v>
      </c>
    </row>
    <row r="156" spans="1:10" ht="32.25" customHeight="1">
      <c r="A156" s="20" t="s">
        <v>83</v>
      </c>
      <c r="B156" s="35">
        <v>872</v>
      </c>
      <c r="C156" s="14" t="s">
        <v>45</v>
      </c>
      <c r="D156" s="15" t="s">
        <v>46</v>
      </c>
      <c r="E156" s="16" t="s">
        <v>65</v>
      </c>
      <c r="F156" s="17" t="s">
        <v>163</v>
      </c>
      <c r="G156" s="18" t="s">
        <v>173</v>
      </c>
      <c r="H156" s="19" t="s">
        <v>82</v>
      </c>
      <c r="I156" s="160">
        <v>2.9</v>
      </c>
      <c r="J156" s="160">
        <v>2.9</v>
      </c>
    </row>
    <row r="157" spans="1:10" ht="12.75">
      <c r="A157" s="140" t="s">
        <v>106</v>
      </c>
      <c r="B157" s="35"/>
      <c r="C157" s="131"/>
      <c r="D157" s="131"/>
      <c r="E157" s="131"/>
      <c r="F157" s="131"/>
      <c r="G157" s="131"/>
      <c r="H157" s="131"/>
      <c r="I157" s="143">
        <f>I150+I13</f>
        <v>11436.6</v>
      </c>
      <c r="J157" s="143">
        <f>J150+J13</f>
        <v>11643.9</v>
      </c>
    </row>
    <row r="158" ht="12.75">
      <c r="B158" s="224"/>
    </row>
    <row r="159" ht="12.75">
      <c r="B159" s="224"/>
    </row>
    <row r="160" ht="12.75">
      <c r="B160" s="226"/>
    </row>
    <row r="161" ht="12.75">
      <c r="B161" s="225"/>
    </row>
  </sheetData>
  <sheetProtection/>
  <mergeCells count="13">
    <mergeCell ref="E1:J1"/>
    <mergeCell ref="B2:J2"/>
    <mergeCell ref="E3:I3"/>
    <mergeCell ref="E5:J5"/>
    <mergeCell ref="D6:J6"/>
    <mergeCell ref="A9:J9"/>
    <mergeCell ref="H7:K7"/>
    <mergeCell ref="C11:H11"/>
    <mergeCell ref="I11:I12"/>
    <mergeCell ref="E12:G12"/>
    <mergeCell ref="J11:J12"/>
    <mergeCell ref="B11:B12"/>
    <mergeCell ref="A8:J8"/>
  </mergeCells>
  <printOptions/>
  <pageMargins left="0.7480314960629921" right="0.1968503937007874" top="0.31496062992125984" bottom="0.1968503937007874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E31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26.421875" style="236" customWidth="1"/>
    <col min="2" max="2" width="39.28125" style="236" customWidth="1"/>
    <col min="3" max="3" width="14.7109375" style="236" customWidth="1"/>
    <col min="4" max="4" width="13.140625" style="236" customWidth="1"/>
    <col min="5" max="16384" width="9.140625" style="236" customWidth="1"/>
  </cols>
  <sheetData>
    <row r="1" spans="3:4" ht="14.25">
      <c r="C1" s="279" t="s">
        <v>251</v>
      </c>
      <c r="D1" s="279"/>
    </row>
    <row r="2" spans="2:4" ht="35.25" customHeight="1">
      <c r="B2" s="276" t="s">
        <v>240</v>
      </c>
      <c r="C2" s="280"/>
      <c r="D2" s="280"/>
    </row>
    <row r="3" spans="3:4" ht="14.25">
      <c r="C3" s="281" t="s">
        <v>248</v>
      </c>
      <c r="D3" s="281"/>
    </row>
    <row r="5" spans="1:4" ht="15">
      <c r="A5" s="233"/>
      <c r="B5" s="234"/>
      <c r="C5" s="234"/>
      <c r="D5" s="235" t="s">
        <v>227</v>
      </c>
    </row>
    <row r="6" spans="1:5" ht="30" customHeight="1">
      <c r="A6" s="233"/>
      <c r="B6" s="276" t="s">
        <v>169</v>
      </c>
      <c r="C6" s="280"/>
      <c r="D6" s="280"/>
      <c r="E6" s="232"/>
    </row>
    <row r="7" spans="1:4" ht="15">
      <c r="A7" s="233"/>
      <c r="B7" s="234" t="s">
        <v>237</v>
      </c>
      <c r="C7" s="234"/>
      <c r="D7" s="235"/>
    </row>
    <row r="8" spans="1:4" ht="15">
      <c r="A8" s="233"/>
      <c r="B8" s="234"/>
      <c r="C8" s="234"/>
      <c r="D8" s="235"/>
    </row>
    <row r="9" spans="1:4" ht="15">
      <c r="A9" s="233"/>
      <c r="B9" s="234"/>
      <c r="C9" s="234"/>
      <c r="D9" s="235"/>
    </row>
    <row r="10" spans="1:4" ht="15">
      <c r="A10" s="233"/>
      <c r="B10" s="233"/>
      <c r="C10" s="233"/>
      <c r="D10" s="237"/>
    </row>
    <row r="11" spans="1:4" ht="28.5">
      <c r="A11" s="238" t="s">
        <v>4</v>
      </c>
      <c r="B11" s="238"/>
      <c r="C11" s="238"/>
      <c r="D11" s="238"/>
    </row>
    <row r="12" spans="1:4" ht="14.25">
      <c r="A12" s="239"/>
      <c r="B12" s="239"/>
      <c r="C12" s="239"/>
      <c r="D12" s="239"/>
    </row>
    <row r="13" spans="1:4" ht="15">
      <c r="A13" s="240"/>
      <c r="B13" s="240"/>
      <c r="C13" s="240"/>
      <c r="D13" s="235" t="s">
        <v>5</v>
      </c>
    </row>
    <row r="14" spans="1:4" ht="14.25">
      <c r="A14" s="282" t="s">
        <v>6</v>
      </c>
      <c r="B14" s="283" t="s">
        <v>7</v>
      </c>
      <c r="C14" s="284" t="s">
        <v>225</v>
      </c>
      <c r="D14" s="284" t="s">
        <v>226</v>
      </c>
    </row>
    <row r="15" spans="1:4" ht="61.5" customHeight="1">
      <c r="A15" s="282"/>
      <c r="B15" s="283"/>
      <c r="C15" s="284"/>
      <c r="D15" s="284"/>
    </row>
    <row r="16" spans="1:4" ht="42.75">
      <c r="A16" s="242" t="s">
        <v>8</v>
      </c>
      <c r="B16" s="243" t="s">
        <v>9</v>
      </c>
      <c r="C16" s="241"/>
      <c r="D16" s="241"/>
    </row>
    <row r="17" spans="1:4" ht="42.75">
      <c r="A17" s="242" t="s">
        <v>228</v>
      </c>
      <c r="B17" s="244" t="s">
        <v>3</v>
      </c>
      <c r="C17" s="245">
        <f>C20</f>
        <v>-466.7</v>
      </c>
      <c r="D17" s="245">
        <f>D18-D20</f>
        <v>0</v>
      </c>
    </row>
    <row r="18" spans="1:4" ht="45" hidden="1">
      <c r="A18" s="246" t="s">
        <v>229</v>
      </c>
      <c r="B18" s="247" t="s">
        <v>230</v>
      </c>
      <c r="C18" s="248">
        <f>C19</f>
        <v>0</v>
      </c>
      <c r="D18" s="248">
        <f>D19</f>
        <v>0</v>
      </c>
    </row>
    <row r="19" spans="1:4" ht="60" hidden="1">
      <c r="A19" s="246" t="s">
        <v>231</v>
      </c>
      <c r="B19" s="247" t="s">
        <v>232</v>
      </c>
      <c r="C19" s="248"/>
      <c r="D19" s="248"/>
    </row>
    <row r="20" spans="1:4" ht="45">
      <c r="A20" s="246" t="s">
        <v>233</v>
      </c>
      <c r="B20" s="247" t="s">
        <v>234</v>
      </c>
      <c r="C20" s="248">
        <f>C21</f>
        <v>-466.7</v>
      </c>
      <c r="D20" s="248">
        <f>D21</f>
        <v>0</v>
      </c>
    </row>
    <row r="21" spans="1:4" ht="60">
      <c r="A21" s="246" t="s">
        <v>235</v>
      </c>
      <c r="B21" s="247" t="s">
        <v>236</v>
      </c>
      <c r="C21" s="248">
        <v>-466.7</v>
      </c>
      <c r="D21" s="248"/>
    </row>
    <row r="22" spans="1:4" ht="28.5">
      <c r="A22" s="249" t="s">
        <v>10</v>
      </c>
      <c r="B22" s="250" t="s">
        <v>11</v>
      </c>
      <c r="C22" s="245">
        <f>C27+C23</f>
        <v>0</v>
      </c>
      <c r="D22" s="245">
        <f>D27+D24</f>
        <v>0</v>
      </c>
    </row>
    <row r="23" spans="1:4" ht="15">
      <c r="A23" s="246" t="s">
        <v>12</v>
      </c>
      <c r="B23" s="247" t="s">
        <v>13</v>
      </c>
      <c r="C23" s="248">
        <f aca="true" t="shared" si="0" ref="C23:D25">C24</f>
        <v>-12193.3</v>
      </c>
      <c r="D23" s="248">
        <f t="shared" si="0"/>
        <v>-12223.9</v>
      </c>
    </row>
    <row r="24" spans="1:4" ht="30">
      <c r="A24" s="246" t="s">
        <v>14</v>
      </c>
      <c r="B24" s="247" t="s">
        <v>15</v>
      </c>
      <c r="C24" s="248">
        <f t="shared" si="0"/>
        <v>-12193.3</v>
      </c>
      <c r="D24" s="248">
        <f t="shared" si="0"/>
        <v>-12223.9</v>
      </c>
    </row>
    <row r="25" spans="1:4" ht="30">
      <c r="A25" s="246" t="s">
        <v>16</v>
      </c>
      <c r="B25" s="247" t="s">
        <v>17</v>
      </c>
      <c r="C25" s="248">
        <f t="shared" si="0"/>
        <v>-12193.3</v>
      </c>
      <c r="D25" s="248">
        <f t="shared" si="0"/>
        <v>-12223.9</v>
      </c>
    </row>
    <row r="26" spans="1:4" ht="30">
      <c r="A26" s="246" t="s">
        <v>18</v>
      </c>
      <c r="B26" s="247" t="s">
        <v>19</v>
      </c>
      <c r="C26" s="248">
        <v>-12193.3</v>
      </c>
      <c r="D26" s="248">
        <v>-12223.9</v>
      </c>
    </row>
    <row r="27" spans="1:4" ht="30">
      <c r="A27" s="246" t="s">
        <v>20</v>
      </c>
      <c r="B27" s="247" t="s">
        <v>21</v>
      </c>
      <c r="C27" s="248">
        <f aca="true" t="shared" si="1" ref="C27:D29">C28</f>
        <v>12193.3</v>
      </c>
      <c r="D27" s="248">
        <f t="shared" si="1"/>
        <v>12223.9</v>
      </c>
    </row>
    <row r="28" spans="1:4" ht="29.25" customHeight="1">
      <c r="A28" s="246" t="s">
        <v>22</v>
      </c>
      <c r="B28" s="247" t="s">
        <v>23</v>
      </c>
      <c r="C28" s="248">
        <f t="shared" si="1"/>
        <v>12193.3</v>
      </c>
      <c r="D28" s="248">
        <f t="shared" si="1"/>
        <v>12223.9</v>
      </c>
    </row>
    <row r="29" spans="1:4" ht="30">
      <c r="A29" s="246" t="s">
        <v>24</v>
      </c>
      <c r="B29" s="247" t="s">
        <v>25</v>
      </c>
      <c r="C29" s="248">
        <f t="shared" si="1"/>
        <v>12193.3</v>
      </c>
      <c r="D29" s="248">
        <f t="shared" si="1"/>
        <v>12223.9</v>
      </c>
    </row>
    <row r="30" spans="1:4" ht="30">
      <c r="A30" s="246" t="s">
        <v>26</v>
      </c>
      <c r="B30" s="247" t="s">
        <v>27</v>
      </c>
      <c r="C30" s="248">
        <v>12193.3</v>
      </c>
      <c r="D30" s="248">
        <v>12223.9</v>
      </c>
    </row>
    <row r="31" spans="1:4" ht="28.5">
      <c r="A31" s="251"/>
      <c r="B31" s="243" t="s">
        <v>28</v>
      </c>
      <c r="C31" s="245">
        <f>C17+C22</f>
        <v>-466.7</v>
      </c>
      <c r="D31" s="245">
        <f>D17+D22</f>
        <v>0</v>
      </c>
    </row>
  </sheetData>
  <sheetProtection/>
  <mergeCells count="8">
    <mergeCell ref="C1:D1"/>
    <mergeCell ref="B2:D2"/>
    <mergeCell ref="C3:D3"/>
    <mergeCell ref="B6:D6"/>
    <mergeCell ref="A14:A15"/>
    <mergeCell ref="B14:B15"/>
    <mergeCell ref="C14:C15"/>
    <mergeCell ref="D14:D15"/>
  </mergeCells>
  <printOptions/>
  <pageMargins left="0.7" right="0.31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User</cp:lastModifiedBy>
  <cp:lastPrinted>2016-07-15T10:49:32Z</cp:lastPrinted>
  <dcterms:created xsi:type="dcterms:W3CDTF">2002-06-04T10:05:56Z</dcterms:created>
  <dcterms:modified xsi:type="dcterms:W3CDTF">2016-11-25T09:12:26Z</dcterms:modified>
  <cp:category/>
  <cp:version/>
  <cp:contentType/>
  <cp:contentStatus/>
</cp:coreProperties>
</file>