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9270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<sst xmlns="http://schemas.openxmlformats.org/spreadsheetml/2006/main" count="201" uniqueCount="185">
  <si>
    <t>Код 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</si>
  <si>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</si>
  <si>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</si>
  <si>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</si>
  <si>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</si>
  <si>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</si>
  <si>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</si>
  <si>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</si>
  <si>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</si>
  <si>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</si>
  <si>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</si>
  <si>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</si>
  <si>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</si>
  <si>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</si>
  <si>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</si>
  <si>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</si>
  <si>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</si>
  <si>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</si>
  <si>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000 1 05 03010 01 0000 110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</si>
  <si>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</si>
  <si>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</si>
  <si>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</si>
  <si>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</si>
  <si>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</si>
  <si>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</si>
  <si>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</si>
  <si>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</si>
  <si>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</si>
  <si>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</si>
  <si>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</si>
  <si>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</si>
  <si>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</si>
  <si>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</si>
  <si>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</si>
  <si>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</si>
  <si>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</si>
  <si>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</si>
  <si>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</si>
  <si>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</si>
  <si>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</si>
  <si>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</si>
  <si>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</si>
  <si>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</si>
  <si>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</si>
  <si>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</si>
  <si>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</si>
  <si>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</si>
  <si>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</si>
  <si>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</si>
  <si>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</si>
  <si>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</si>
  <si>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</si>
  <si>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казенных)</t>
  </si>
  <si>
    <t>000 1 13 00000 00 0000 130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</si>
  <si>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</si>
  <si>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</si>
  <si>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</si>
  <si>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</si>
  <si>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</si>
  <si>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000 1 13 02000 00 0000 130</t>
  </si>
  <si>
    <t>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</si>
  <si>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</si>
  <si>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</si>
  <si>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</si>
  <si>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</si>
  <si>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</si>
  <si>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</si>
  <si>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</si>
  <si>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</si>
  <si>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</si>
  <si>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</si>
  <si>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</si>
  <si>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</si>
  <si>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000 116 00000 00 0000 000</t>
  </si>
  <si>
    <t>ШТРАФЫ, САНКЦИИ, ВОЗМЕЩЕНИЕ УЩЕРБА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</si>
  <si>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</si>
  <si>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</si>
  <si>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000 1 17 00 000 00 0000 000</t>
  </si>
  <si>
    <t>ПРОЧИЕ НЕНАЛОГОВЫЕ ДОХОДЫ</t>
  </si>
  <si>
    <t>000 1 17 01050 10 0000 180</t>
  </si>
  <si>
    <t>Невыясненные поступления, зачисляемые в бюджет поселений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</si>
  <si>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</si>
  <si>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</si>
  <si>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</si>
  <si>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</si>
  <si>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</si>
  <si>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</si>
  <si>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</si>
  <si>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</si>
  <si>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</si>
  <si>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</si>
  <si>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</si>
  <si>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</si>
  <si>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</si>
  <si>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</si>
  <si>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</si>
  <si>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</si>
  <si>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</t>
  </si>
  <si>
    <t>межбюджетные трансферты на поддержку коммунальной инфраструктуры (ст.99 9 8434)</t>
  </si>
  <si>
    <t>Закон Тульской области "О библиотечном деле"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</si>
  <si>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</si>
  <si>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Подпрограмма "Модернизация и капитальный ремонт объектов коммунальной инфраструктуры"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</si>
  <si>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Подпрограмма "Газификация населенных пунктов"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</si>
  <si>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ПП "Преодоление последствий радиационных аварий в Тульской области"</t>
  </si>
  <si>
    <t>народный бюджет</t>
  </si>
  <si>
    <t>Дорожный фонд МО Щекинский район</t>
  </si>
  <si>
    <t>межбюджетные трансферты на решение вопросов местного значения (99 9 8435)</t>
  </si>
  <si>
    <t>межбюджетные трансферты на решение вопросов местного значения (взнос муниципального образования в уставной капитал)</t>
  </si>
  <si>
    <t>МП "Охрана окружающей среды в МО Щекинский район"</t>
  </si>
  <si>
    <t>ФЦП "Преодоление последствий радиационных аварий  на период до 2015 года"</t>
  </si>
  <si>
    <t>000 2 04 00000 00 0000 000</t>
  </si>
  <si>
    <t>БЕЗВОЗМЕЗДНЫЕ ПОСТУПЛЕНИЯ ОТ НЕГОСУДАРСТВЕННЫХ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</si>
  <si>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</si>
  <si>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</si>
  <si>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</si>
  <si>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</si>
  <si>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000 2 07 0000000 0000 000</t>
  </si>
  <si>
    <t>ПРОЧИЕ БЕЗВОЗМЕЗДНЫЕ ПОСТУПЛЕНИЯ</t>
  </si>
  <si>
    <t>000 207 05020 10 0000 180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</si>
  <si>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</si>
  <si>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</si>
  <si>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</si>
  <si>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</si>
  <si>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 xml:space="preserve">налоговые </t>
  </si>
  <si>
    <t>неналоговые</t>
  </si>
  <si>
    <t>Сумма налоговых, неналоговых доходов (за вычетом доходов от продаж), дотаций из бюджетов других уровней</t>
  </si>
  <si>
    <t>Приложение 1</t>
  </si>
  <si>
    <t>000 1 08 04020 01 4000 110</t>
  </si>
  <si>
    <t>межбюджетные трансферты на оплату труда работникам муниципальных учреждений культурно-досугового типа</t>
  </si>
  <si>
    <t>межбюджетные трансферты, 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</si>
  <si>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</si>
  <si>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0001 11 09045 10 0000 120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</si>
  <si>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</si>
  <si>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из бюджета муниципального образования Щекинский район бюджетам сельских поселений на реализацию мероприятий по применению информационных технологий</t>
  </si>
  <si>
    <t>000 2 02 15001 00 0000 150</t>
  </si>
  <si>
    <t>000 2 02 15001 10 0000 150</t>
  </si>
  <si>
    <t>000 2 02 15002 10 0000 150</t>
  </si>
  <si>
    <t>000 2 02 35118 00 0000 150</t>
  </si>
  <si>
    <t>000 2 02 35118 10 0000 150</t>
  </si>
  <si>
    <t>000 2 02 40000 00 0000 150</t>
  </si>
  <si>
    <t>000 2 02 40014 10 0000 150</t>
  </si>
  <si>
    <t>000 2 02 49999 00 0000 150</t>
  </si>
  <si>
    <t>000 1 06 06033 00 0000 110</t>
  </si>
  <si>
    <t>000 1 06 06033 10 0000 110</t>
  </si>
  <si>
    <t>000 1 06 06043 00 0000 110</t>
  </si>
  <si>
    <t>000 1 06 06043 10 0000 110</t>
  </si>
  <si>
    <t>межбюджетные трансферты, передаваемые из бюджета муниципального образования Щекинский район бюджетам поселений на осуществление части полномочий по сохранению, использованию и популяризации объектов культурного наследия(памятников истории и культуры), находящихся в собственности поселения,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</si>
  <si>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000 2 02 49999 10 0000 150</t>
  </si>
  <si>
    <t>межбюджетные трансферты, передаваемые из резервного фонда муниципального образования Щекинский район бюджетам сельских  поселений</t>
  </si>
  <si>
    <t>межбюджетные трансферты, для реализации проекта "Народный бюджет" за счет субсидий Тульской области</t>
  </si>
  <si>
    <t>000 2 07 05020 10 0000 150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</si>
  <si>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</si>
  <si>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</si>
  <si>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</si>
  <si>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межбюджетные трансферты, передаваемые из резервного фонда муниципального образования Щекинский район бюджетам сельских поселений</t>
  </si>
  <si>
    <t>Народный бюджет</t>
  </si>
  <si>
    <t>000 2 02 19999 10 0000 150</t>
  </si>
  <si>
    <t>Прочие дотации бюджетам сельских поселений</t>
  </si>
  <si>
    <t>000 2 02 10000 00 0000 150</t>
  </si>
  <si>
    <t>000 117 05050 10 0000180</t>
  </si>
  <si>
    <t>Прочие неналоговые доходы бюджетов сельских поседений</t>
  </si>
  <si>
    <t>000 2 02 20000 00 150</t>
  </si>
  <si>
    <t>Прочие субсидии</t>
  </si>
  <si>
    <t>000 2 02 30000 00 0000 150</t>
  </si>
  <si>
    <t>План 2023 г.</t>
  </si>
  <si>
    <t>000 2 02 29999 10 0000 150</t>
  </si>
  <si>
    <t>оказание поддержки сельским старостам, руководителям территориальных общественных самоуправлений</t>
  </si>
  <si>
    <t xml:space="preserve">Межбюджетные трансферты, передаваемые бюджетам поселений из бюджетов муниципальных районов по участию в профилактике терроризма и экстремизма, а также минимизации и (или) ликвидации последствий проявлений терроризма и экстремизма в границах поселения 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</si>
  <si>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законодательством, за исключением осуществления муниципального жилищного контроля и реализации проектов в рамках государственных программ</t>
  </si>
  <si>
    <t>Земмельный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</si>
  <si>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</si>
  <si>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</si>
  <si>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</si>
  <si>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"О бюджете МО Огаревское Щекинского района на 2021 год и плановй период 2022 и 2023 годов"</t>
  </si>
  <si>
    <t>к  решению Собрания депутатов МО Огаревское Щекинского района "О бюджете  муниципального образования МО Огаревское  Щекинского района на 2021 год и плановый период 2022 и 2023годов"</t>
  </si>
  <si>
    <t>к  решению Собрания депутатов МО Огаревское Щекинского района "О внесении изменений в решение Собрания депутатов МО Огаревское Щекинского района от 21.12.2020г. № 40-114</t>
  </si>
  <si>
    <t>от 21.12.2021 № 57-161</t>
  </si>
  <si>
    <t xml:space="preserve">от 00.03.2022 № </t>
  </si>
  <si>
    <t>Доходы бюджета МО Огаревское на 2022 год и плановый период 2023 и 2024 годы  по группам, подгруппам, статьям  классификации доходов бюджетов РФ</t>
  </si>
  <si>
    <t>План 2022г.</t>
  </si>
  <si>
    <t>План 2024 г.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</si>
  <si>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муниципальных, бюджетных и автономных учреждений) (аренда прочих учреждений)</t>
  </si>
  <si>
    <t>межбюджетные трансферты  на оплату труда работникам муниципальных учреждений культурно- досугового типа</t>
  </si>
  <si>
    <t>межбюджетные трансферты на поддержку мер по обеспечению сбалансированности бюджетов</t>
  </si>
  <si>
    <t>межбюджетные трансферты на поддержку мер по предупреждению и ликвидации чрезвычайных ситуаций и последствий стихийных бедствий муниципального характера (за исключением чрезвычайных ситуаций в лесах, возникших в следствии лесных пожаров)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</si>
</sst>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9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172" fontId="0" fillId="32" borderId="10" xfId="0" applyNumberForma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justify" wrapText="1"/>
    </xf>
    <xf numFmtId="0" fontId="22" fillId="32" borderId="10" xfId="0" applyNumberFormat="1" applyFont="1" applyFill="1" applyBorder="1" applyAlignment="1">
      <alignment horizontal="center"/>
    </xf>
    <xf numFmtId="0" fontId="22" fillId="32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justify" wrapText="1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justify" wrapText="1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58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wrapText="1"/>
    </xf>
    <xf numFmtId="0" fontId="22" fillId="32" borderId="10" xfId="0" applyNumberFormat="1" applyFont="1" applyFill="1" applyBorder="1" applyAlignment="1">
      <alignment horizontal="center"/>
    </xf>
    <xf numFmtId="0" fontId="22" fillId="32" borderId="10" xfId="58" applyNumberFormat="1" applyFont="1" applyFill="1" applyBorder="1" applyAlignment="1">
      <alignment horizontal="justify" wrapText="1"/>
    </xf>
    <xf numFmtId="0" fontId="12" fillId="0" borderId="12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justify" wrapText="1"/>
    </xf>
    <xf numFmtId="0" fontId="5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  <xf numFmtId="0" fontId="12" fillId="34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22" fillId="35" borderId="10" xfId="0" applyNumberFormat="1" applyFont="1" applyFill="1" applyBorder="1" applyAlignment="1">
      <alignment horizontal="center"/>
    </xf>
    <xf numFmtId="0" fontId="22" fillId="35" borderId="10" xfId="0" applyNumberFormat="1" applyFont="1" applyFill="1" applyBorder="1" applyAlignment="1">
      <alignment horizontal="justify" wrapText="1"/>
    </xf>
    <xf numFmtId="0" fontId="5" fillId="35" borderId="10" xfId="0" applyFont="1" applyFill="1" applyBorder="1" applyAlignment="1">
      <alignment/>
    </xf>
    <xf numFmtId="0" fontId="16" fillId="0" borderId="0" xfId="0" applyFont="1" applyFill="1" applyAlignment="1">
      <alignment horizontal="right" wrapText="1"/>
    </xf>
    <xf numFmtId="0" fontId="0" fillId="0" borderId="13" xfId="0" applyFont="1" applyFill="1" applyBorder="1" applyAlignment="1">
      <alignment/>
    </xf>
    <xf numFmtId="0" fontId="22" fillId="32" borderId="12" xfId="0" applyNumberFormat="1" applyFont="1" applyFill="1" applyBorder="1" applyAlignment="1">
      <alignment horizontal="center" vertical="top"/>
    </xf>
    <xf numFmtId="0" fontId="22" fillId="32" borderId="10" xfId="58" applyNumberFormat="1" applyFont="1" applyFill="1" applyBorder="1" applyAlignment="1">
      <alignment horizontal="justify" vertical="top" wrapText="1"/>
    </xf>
    <xf numFmtId="0" fontId="22" fillId="32" borderId="10" xfId="0" applyNumberFormat="1" applyFont="1" applyFill="1" applyBorder="1" applyAlignment="1">
      <alignment horizontal="center" vertical="top"/>
    </xf>
    <xf numFmtId="0" fontId="58" fillId="0" borderId="0" xfId="0" applyFont="1" applyAlignment="1">
      <alignment/>
    </xf>
    <xf numFmtId="0" fontId="4" fillId="33" borderId="14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wrapText="1"/>
    </xf>
    <xf numFmtId="0" fontId="58" fillId="36" borderId="10" xfId="0" applyFont="1" applyFill="1" applyBorder="1" applyAlignment="1">
      <alignment vertical="top" wrapText="1"/>
    </xf>
    <xf numFmtId="0" fontId="59" fillId="36" borderId="15" xfId="0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justify" wrapText="1"/>
    </xf>
    <xf numFmtId="0" fontId="0" fillId="0" borderId="0" xfId="0" applyFill="1" applyAlignment="1">
      <alignment horizontal="center"/>
    </xf>
    <xf numFmtId="0" fontId="2" fillId="0" borderId="10" xfId="58" applyNumberFormat="1" applyFont="1" applyFill="1" applyBorder="1" applyAlignment="1">
      <alignment horizontal="justify" wrapText="1"/>
    </xf>
    <xf numFmtId="0" fontId="58" fillId="0" borderId="16" xfId="0" applyFont="1" applyBorder="1" applyAlignment="1">
      <alignment/>
    </xf>
    <xf numFmtId="0" fontId="26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0" fillId="0" borderId="0" xfId="0" applyFont="1" applyFill="1" applyAlignment="1">
      <alignment wrapText="1"/>
    </xf>
    <xf numFmtId="0" fontId="60" fillId="0" borderId="0" xfId="0" applyFont="1" applyAlignment="1">
      <alignment wrapText="1"/>
    </xf>
    <xf numFmtId="0" fontId="16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86">
      <selection activeCell="H119" sqref="H119"/>
    </sheetView>
  </sheetViews>
  <sheetFormatPr defaultColWidth="9.140625" defaultRowHeight="15"/>
  <cols>
    <col min="1" max="1" width="21.140625" style="1" customWidth="1"/>
    <col min="2" max="2" width="38.00390625" style="1" customWidth="1"/>
    <col min="3" max="3" width="8.28125" style="1" customWidth="1"/>
    <col min="4" max="4" width="8.140625" style="1" customWidth="1"/>
    <col min="5" max="5" width="8.421875" style="1" customWidth="1"/>
    <col min="6" max="6" width="9.140625" style="1" hidden="1" customWidth="1"/>
    <col min="7" max="16384" width="9.140625" style="1" customWidth="1"/>
  </cols>
  <sheetData>
    <row r="1" spans="3:5" ht="15">
      <c r="C1" s="89" t="s">
        <v>126</v>
      </c>
      <c r="D1" s="89"/>
      <c r="E1" s="89"/>
    </row>
    <row r="2" spans="2:5" ht="37.5" customHeight="1">
      <c r="B2" s="89" t="s">
        <v>175</v>
      </c>
      <c r="C2" s="90"/>
      <c r="D2" s="90"/>
      <c r="E2" s="90"/>
    </row>
    <row r="3" spans="2:5" ht="25.5" customHeight="1">
      <c r="B3" s="89" t="s">
        <v>173</v>
      </c>
      <c r="C3" s="90"/>
      <c r="D3" s="90"/>
      <c r="E3" s="90"/>
    </row>
    <row r="4" spans="3:5" ht="15">
      <c r="C4" s="91" t="s">
        <v>177</v>
      </c>
      <c r="D4" s="92"/>
      <c r="E4" s="92"/>
    </row>
    <row r="6" spans="3:5" ht="0.75" customHeight="1">
      <c r="C6" s="97"/>
      <c r="D6" s="98"/>
      <c r="E6" s="98"/>
    </row>
    <row r="7" spans="2:8" ht="45" customHeight="1" hidden="1">
      <c r="B7" s="99"/>
      <c r="C7" s="90"/>
      <c r="D7" s="90"/>
      <c r="E7" s="90"/>
      <c r="F7" s="75"/>
      <c r="G7" s="75"/>
      <c r="H7" s="75"/>
    </row>
    <row r="8" spans="3:5" ht="18" customHeight="1" hidden="1">
      <c r="C8" s="93"/>
      <c r="D8" s="94"/>
      <c r="E8" s="94"/>
    </row>
    <row r="9" ht="15" hidden="1"/>
    <row r="10" ht="15" hidden="1"/>
    <row r="11" spans="3:5" ht="15">
      <c r="C11" s="89" t="s">
        <v>126</v>
      </c>
      <c r="D11" s="89"/>
      <c r="E11" s="89"/>
    </row>
    <row r="12" spans="2:5" ht="37.5" customHeight="1">
      <c r="B12" s="101" t="s">
        <v>174</v>
      </c>
      <c r="C12" s="94"/>
      <c r="D12" s="94"/>
      <c r="E12" s="94"/>
    </row>
    <row r="13" spans="2:5" ht="15">
      <c r="B13" s="86"/>
      <c r="C13" s="89" t="s">
        <v>176</v>
      </c>
      <c r="D13" s="89"/>
      <c r="E13" s="89"/>
    </row>
    <row r="14" ht="15">
      <c r="B14" s="2"/>
    </row>
    <row r="15" spans="1:5" ht="50.25" customHeight="1">
      <c r="A15" s="100" t="s">
        <v>178</v>
      </c>
      <c r="B15" s="100"/>
      <c r="C15" s="94"/>
      <c r="D15" s="94"/>
      <c r="E15" s="94"/>
    </row>
    <row r="16" spans="1:2" ht="15">
      <c r="A16" s="3"/>
      <c r="B16" s="3"/>
    </row>
    <row r="17" spans="1:2" ht="15">
      <c r="A17" s="4"/>
      <c r="B17" s="4"/>
    </row>
    <row r="18" spans="1:5" s="7" customFormat="1" ht="42.75" customHeight="1">
      <c r="A18" s="5" t="s">
        <v>0</v>
      </c>
      <c r="B18" s="5" t="s">
        <v>1</v>
      </c>
      <c r="C18" s="6" t="s">
        <v>179</v>
      </c>
      <c r="D18" s="6" t="s">
        <v>164</v>
      </c>
      <c r="E18" s="6" t="s">
        <v>180</v>
      </c>
    </row>
    <row r="19" spans="1:5" ht="24.75" customHeight="1">
      <c r="A19" s="8" t="s">
        <v>2</v>
      </c>
      <c r="B19" s="9" t="s">
        <v>3</v>
      </c>
      <c r="C19" s="10">
        <f>C20+C28+C29+C37+C44+C57+C68</f>
        <v>16016.2</v>
      </c>
      <c r="D19" s="10">
        <f>D20+D28+D29+D37+D44+D68</f>
        <v>16008.999999999998</v>
      </c>
      <c r="E19" s="10">
        <f>E20+E28+E29+E37+E44</f>
        <v>16130.800000000001</v>
      </c>
    </row>
    <row r="20" spans="1:5" ht="15">
      <c r="A20" s="11" t="s">
        <v>4</v>
      </c>
      <c r="B20" s="12" t="s">
        <v>5</v>
      </c>
      <c r="C20" s="14">
        <f>C21</f>
        <v>406.09999999999997</v>
      </c>
      <c r="D20" s="14">
        <f>D21</f>
        <v>422.2</v>
      </c>
      <c r="E20" s="14">
        <f>E21</f>
        <v>439</v>
      </c>
    </row>
    <row r="21" spans="1:5" ht="17.25" customHeight="1">
      <c r="A21" s="15" t="s">
        <v>6</v>
      </c>
      <c r="B21" s="16" t="s">
        <v>7</v>
      </c>
      <c r="C21" s="18">
        <f>C22+C23+C24</f>
        <v>406.09999999999997</v>
      </c>
      <c r="D21" s="19">
        <f>D22+D23+D24</f>
        <v>422.2</v>
      </c>
      <c r="E21" s="18">
        <f>E22+E23+E24</f>
        <v>439</v>
      </c>
    </row>
    <row r="22" spans="1:5" ht="63" customHeight="1">
      <c r="A22" s="20" t="s">
        <v>8</v>
      </c>
      <c r="B22" s="21" t="s">
        <v>9</v>
      </c>
      <c r="C22" s="23">
        <v>401.8</v>
      </c>
      <c r="D22" s="23">
        <v>417.8</v>
      </c>
      <c r="E22" s="23">
        <v>434.5</v>
      </c>
    </row>
    <row r="23" spans="1:5" ht="98.25" customHeight="1">
      <c r="A23" s="20" t="s">
        <v>10</v>
      </c>
      <c r="B23" s="21" t="s">
        <v>11</v>
      </c>
      <c r="C23" s="23">
        <v>0.9</v>
      </c>
      <c r="D23" s="23">
        <v>0.9</v>
      </c>
      <c r="E23" s="23">
        <v>0.9</v>
      </c>
    </row>
    <row r="24" spans="1:5" ht="48.75">
      <c r="A24" s="20" t="s">
        <v>12</v>
      </c>
      <c r="B24" s="21" t="s">
        <v>13</v>
      </c>
      <c r="C24" s="23">
        <v>3.4</v>
      </c>
      <c r="D24" s="23">
        <v>3.5</v>
      </c>
      <c r="E24" s="23">
        <v>3.6</v>
      </c>
    </row>
    <row r="25" spans="1:5" ht="108.75" hidden="1">
      <c r="A25" s="20" t="s">
        <v>14</v>
      </c>
      <c r="B25" s="21" t="s">
        <v>15</v>
      </c>
      <c r="C25" s="23"/>
      <c r="D25" s="23"/>
      <c r="E25" s="23"/>
    </row>
    <row r="26" spans="1:5" ht="15" hidden="1">
      <c r="A26" s="11" t="s">
        <v>16</v>
      </c>
      <c r="B26" s="24" t="s">
        <v>17</v>
      </c>
      <c r="C26" s="14">
        <f>C27</f>
        <v>0</v>
      </c>
      <c r="D26" s="14">
        <f>D27</f>
        <v>0</v>
      </c>
      <c r="E26" s="14">
        <f>E27</f>
        <v>0</v>
      </c>
    </row>
    <row r="27" spans="1:5" ht="15" hidden="1">
      <c r="A27" s="20" t="s">
        <v>18</v>
      </c>
      <c r="B27" s="21" t="s">
        <v>19</v>
      </c>
      <c r="C27" s="23"/>
      <c r="D27" s="23"/>
      <c r="E27" s="23"/>
    </row>
    <row r="28" spans="1:5" ht="15">
      <c r="A28" s="25" t="s">
        <v>18</v>
      </c>
      <c r="B28" s="29" t="s">
        <v>19</v>
      </c>
      <c r="C28" s="71">
        <v>0</v>
      </c>
      <c r="D28" s="71">
        <v>0</v>
      </c>
      <c r="E28" s="71">
        <v>0</v>
      </c>
    </row>
    <row r="29" spans="1:5" ht="15">
      <c r="A29" s="11" t="s">
        <v>20</v>
      </c>
      <c r="B29" s="24" t="s">
        <v>21</v>
      </c>
      <c r="C29" s="14">
        <f>C30+C32</f>
        <v>15246.2</v>
      </c>
      <c r="D29" s="14">
        <f>D30+D32</f>
        <v>15422.399999999998</v>
      </c>
      <c r="E29" s="14">
        <f>E30+E32</f>
        <v>15602.400000000001</v>
      </c>
    </row>
    <row r="30" spans="1:5" ht="15">
      <c r="A30" s="25" t="s">
        <v>22</v>
      </c>
      <c r="B30" s="26" t="s">
        <v>23</v>
      </c>
      <c r="C30" s="23">
        <f>C31</f>
        <v>565.5</v>
      </c>
      <c r="D30" s="23">
        <f>D31</f>
        <v>582.3</v>
      </c>
      <c r="E30" s="23">
        <f>E31</f>
        <v>599.2</v>
      </c>
    </row>
    <row r="31" spans="1:5" ht="48.75">
      <c r="A31" s="20" t="s">
        <v>24</v>
      </c>
      <c r="B31" s="21" t="s">
        <v>25</v>
      </c>
      <c r="C31" s="23">
        <v>565.5</v>
      </c>
      <c r="D31" s="23">
        <v>582.3</v>
      </c>
      <c r="E31" s="23">
        <v>599.2</v>
      </c>
    </row>
    <row r="32" spans="1:5" ht="15">
      <c r="A32" s="25" t="s">
        <v>26</v>
      </c>
      <c r="B32" s="26" t="s">
        <v>27</v>
      </c>
      <c r="C32" s="23">
        <f>C33+C35</f>
        <v>14680.7</v>
      </c>
      <c r="D32" s="23">
        <f>D33+D35</f>
        <v>14840.099999999999</v>
      </c>
      <c r="E32" s="23">
        <f>E33+E35</f>
        <v>15003.2</v>
      </c>
    </row>
    <row r="33" spans="1:5" ht="15">
      <c r="A33" s="20" t="s">
        <v>142</v>
      </c>
      <c r="B33" s="27" t="s">
        <v>169</v>
      </c>
      <c r="C33" s="23">
        <f>C34</f>
        <v>7748.7</v>
      </c>
      <c r="D33" s="23">
        <f>D34</f>
        <v>7748.7</v>
      </c>
      <c r="E33" s="23">
        <f>E34</f>
        <v>7748.7</v>
      </c>
    </row>
    <row r="34" spans="1:5" ht="36" customHeight="1">
      <c r="A34" s="15" t="s">
        <v>143</v>
      </c>
      <c r="B34" s="28" t="s">
        <v>170</v>
      </c>
      <c r="C34" s="18">
        <v>7748.7</v>
      </c>
      <c r="D34" s="18">
        <v>7748.7</v>
      </c>
      <c r="E34" s="18">
        <v>7748.7</v>
      </c>
    </row>
    <row r="35" spans="1:5" ht="15.75" customHeight="1">
      <c r="A35" s="20" t="s">
        <v>144</v>
      </c>
      <c r="B35" s="27" t="s">
        <v>171</v>
      </c>
      <c r="C35" s="23">
        <f>C36</f>
        <v>6932</v>
      </c>
      <c r="D35" s="23">
        <f>D36</f>
        <v>7091.4</v>
      </c>
      <c r="E35" s="23">
        <f>E36</f>
        <v>7254.5</v>
      </c>
    </row>
    <row r="36" spans="1:5" ht="35.25" customHeight="1">
      <c r="A36" s="15" t="s">
        <v>145</v>
      </c>
      <c r="B36" s="28" t="s">
        <v>172</v>
      </c>
      <c r="C36" s="18">
        <v>6932</v>
      </c>
      <c r="D36" s="18">
        <v>7091.4</v>
      </c>
      <c r="E36" s="18">
        <v>7254.5</v>
      </c>
    </row>
    <row r="37" spans="1:5" ht="15">
      <c r="A37" s="11" t="s">
        <v>28</v>
      </c>
      <c r="B37" s="24" t="s">
        <v>29</v>
      </c>
      <c r="C37" s="14">
        <f aca="true" t="shared" si="0" ref="C37:E38">C38</f>
        <v>2</v>
      </c>
      <c r="D37" s="14">
        <f t="shared" si="0"/>
        <v>2</v>
      </c>
      <c r="E37" s="14">
        <f t="shared" si="0"/>
        <v>2</v>
      </c>
    </row>
    <row r="38" spans="1:5" ht="39" customHeight="1">
      <c r="A38" s="20" t="s">
        <v>30</v>
      </c>
      <c r="B38" s="21" t="s">
        <v>31</v>
      </c>
      <c r="C38" s="23">
        <f t="shared" si="0"/>
        <v>2</v>
      </c>
      <c r="D38" s="23">
        <f t="shared" si="0"/>
        <v>2</v>
      </c>
      <c r="E38" s="23">
        <f t="shared" si="0"/>
        <v>2</v>
      </c>
    </row>
    <row r="39" spans="1:5" ht="76.5" customHeight="1">
      <c r="A39" s="20" t="s">
        <v>127</v>
      </c>
      <c r="B39" s="27" t="s">
        <v>32</v>
      </c>
      <c r="C39" s="23">
        <v>2</v>
      </c>
      <c r="D39" s="23">
        <v>2</v>
      </c>
      <c r="E39" s="23">
        <v>2</v>
      </c>
    </row>
    <row r="40" spans="1:5" ht="36.75" hidden="1">
      <c r="A40" s="11" t="s">
        <v>33</v>
      </c>
      <c r="B40" s="24" t="s">
        <v>34</v>
      </c>
      <c r="C40" s="14">
        <f aca="true" t="shared" si="1" ref="C40:E42">C41</f>
        <v>0</v>
      </c>
      <c r="D40" s="14">
        <f t="shared" si="1"/>
        <v>0</v>
      </c>
      <c r="E40" s="14">
        <f t="shared" si="1"/>
        <v>0</v>
      </c>
    </row>
    <row r="41" spans="1:5" ht="15" hidden="1">
      <c r="A41" s="20" t="s">
        <v>35</v>
      </c>
      <c r="B41" s="21" t="s">
        <v>36</v>
      </c>
      <c r="C41" s="23">
        <f t="shared" si="1"/>
        <v>0</v>
      </c>
      <c r="D41" s="23">
        <f t="shared" si="1"/>
        <v>0</v>
      </c>
      <c r="E41" s="23">
        <f t="shared" si="1"/>
        <v>0</v>
      </c>
    </row>
    <row r="42" spans="1:5" ht="24.75" hidden="1">
      <c r="A42" s="20" t="s">
        <v>37</v>
      </c>
      <c r="B42" s="21" t="s">
        <v>38</v>
      </c>
      <c r="C42" s="23">
        <f t="shared" si="1"/>
        <v>0</v>
      </c>
      <c r="D42" s="23">
        <f t="shared" si="1"/>
        <v>0</v>
      </c>
      <c r="E42" s="23">
        <f t="shared" si="1"/>
        <v>0</v>
      </c>
    </row>
    <row r="43" spans="1:5" ht="36.75" hidden="1">
      <c r="A43" s="20" t="s">
        <v>39</v>
      </c>
      <c r="B43" s="27" t="s">
        <v>40</v>
      </c>
      <c r="C43" s="23"/>
      <c r="D43" s="23"/>
      <c r="E43" s="23"/>
    </row>
    <row r="44" spans="1:5" ht="48.75">
      <c r="A44" s="11" t="s">
        <v>41</v>
      </c>
      <c r="B44" s="24" t="s">
        <v>42</v>
      </c>
      <c r="C44" s="13">
        <f>C47+C46</f>
        <v>182.4</v>
      </c>
      <c r="D44" s="13">
        <f>D47+D46</f>
        <v>162.4</v>
      </c>
      <c r="E44" s="13">
        <f>E47+E46</f>
        <v>87.4</v>
      </c>
    </row>
    <row r="45" spans="1:5" s="31" customFormat="1" ht="85.5" customHeight="1" hidden="1">
      <c r="A45" s="25" t="s">
        <v>43</v>
      </c>
      <c r="B45" s="29" t="s">
        <v>44</v>
      </c>
      <c r="C45" s="30">
        <v>0</v>
      </c>
      <c r="D45" s="30">
        <v>0</v>
      </c>
      <c r="E45" s="30">
        <v>0</v>
      </c>
    </row>
    <row r="46" spans="1:5" s="31" customFormat="1" ht="73.5" customHeight="1">
      <c r="A46" s="25" t="s">
        <v>45</v>
      </c>
      <c r="B46" s="21" t="s">
        <v>181</v>
      </c>
      <c r="C46" s="30">
        <v>82.4</v>
      </c>
      <c r="D46" s="30">
        <v>82.4</v>
      </c>
      <c r="E46" s="30">
        <v>27.4</v>
      </c>
    </row>
    <row r="47" spans="1:5" ht="72" customHeight="1">
      <c r="A47" s="20" t="s">
        <v>131</v>
      </c>
      <c r="B47" s="27" t="s">
        <v>130</v>
      </c>
      <c r="C47" s="23">
        <v>100</v>
      </c>
      <c r="D47" s="23">
        <v>80</v>
      </c>
      <c r="E47" s="23">
        <v>60</v>
      </c>
    </row>
    <row r="48" spans="1:5" ht="72.75" hidden="1">
      <c r="A48" s="20" t="s">
        <v>45</v>
      </c>
      <c r="B48" s="32" t="s">
        <v>46</v>
      </c>
      <c r="C48" s="23"/>
      <c r="D48" s="23"/>
      <c r="E48" s="23"/>
    </row>
    <row r="49" spans="1:5" ht="36.75" hidden="1">
      <c r="A49" s="20" t="s">
        <v>47</v>
      </c>
      <c r="B49" s="32" t="s">
        <v>48</v>
      </c>
      <c r="C49" s="23"/>
      <c r="D49" s="23"/>
      <c r="E49" s="23"/>
    </row>
    <row r="50" spans="1:5" ht="81" customHeight="1" hidden="1">
      <c r="A50" s="25" t="s">
        <v>49</v>
      </c>
      <c r="B50" s="33" t="s">
        <v>50</v>
      </c>
      <c r="C50" s="34"/>
      <c r="D50" s="34"/>
      <c r="E50" s="34"/>
    </row>
    <row r="51" spans="1:5" ht="72.75" hidden="1">
      <c r="A51" s="20" t="s">
        <v>51</v>
      </c>
      <c r="B51" s="21" t="s">
        <v>52</v>
      </c>
      <c r="C51" s="23"/>
      <c r="D51" s="23"/>
      <c r="E51" s="23"/>
    </row>
    <row r="52" spans="1:5" ht="39.75" customHeight="1" hidden="1">
      <c r="A52" s="11" t="s">
        <v>53</v>
      </c>
      <c r="B52" s="24" t="s">
        <v>54</v>
      </c>
      <c r="C52" s="13">
        <v>0</v>
      </c>
      <c r="D52" s="13">
        <v>0</v>
      </c>
      <c r="E52" s="13">
        <v>0</v>
      </c>
    </row>
    <row r="53" spans="1:5" s="35" customFormat="1" ht="22.5" customHeight="1" hidden="1">
      <c r="A53" s="25" t="s">
        <v>55</v>
      </c>
      <c r="B53" s="29" t="s">
        <v>56</v>
      </c>
      <c r="C53" s="30">
        <v>0</v>
      </c>
      <c r="D53" s="30">
        <v>0</v>
      </c>
      <c r="E53" s="30">
        <v>0</v>
      </c>
    </row>
    <row r="54" spans="1:5" ht="38.25" hidden="1">
      <c r="A54" s="36" t="s">
        <v>57</v>
      </c>
      <c r="B54" s="37" t="s">
        <v>58</v>
      </c>
      <c r="C54" s="23">
        <v>0</v>
      </c>
      <c r="D54" s="23">
        <v>0</v>
      </c>
      <c r="E54" s="23">
        <v>0</v>
      </c>
    </row>
    <row r="55" spans="1:5" s="35" customFormat="1" ht="30.75" customHeight="1" hidden="1">
      <c r="A55" s="25" t="s">
        <v>59</v>
      </c>
      <c r="B55" s="29" t="s">
        <v>60</v>
      </c>
      <c r="C55" s="30"/>
      <c r="D55" s="30"/>
      <c r="E55" s="30"/>
    </row>
    <row r="56" spans="1:5" ht="30.75" customHeight="1" hidden="1">
      <c r="A56" s="36" t="s">
        <v>61</v>
      </c>
      <c r="B56" s="37" t="s">
        <v>62</v>
      </c>
      <c r="C56" s="23"/>
      <c r="D56" s="23"/>
      <c r="E56" s="23"/>
    </row>
    <row r="57" spans="1:5" ht="30.75" customHeight="1">
      <c r="A57" s="11" t="s">
        <v>63</v>
      </c>
      <c r="B57" s="24" t="s">
        <v>64</v>
      </c>
      <c r="C57" s="13">
        <f>C60+C58</f>
        <v>0</v>
      </c>
      <c r="D57" s="13">
        <f>D60</f>
        <v>0</v>
      </c>
      <c r="E57" s="13">
        <f>E60</f>
        <v>0</v>
      </c>
    </row>
    <row r="58" spans="1:5" ht="95.25" customHeight="1">
      <c r="A58" s="25" t="s">
        <v>65</v>
      </c>
      <c r="B58" s="33" t="s">
        <v>66</v>
      </c>
      <c r="C58" s="34">
        <v>0</v>
      </c>
      <c r="D58" s="34">
        <v>0</v>
      </c>
      <c r="E58" s="34">
        <v>0</v>
      </c>
    </row>
    <row r="59" spans="1:5" ht="97.5" customHeight="1">
      <c r="A59" s="20" t="s">
        <v>67</v>
      </c>
      <c r="B59" s="38" t="s">
        <v>68</v>
      </c>
      <c r="C59" s="39">
        <v>0</v>
      </c>
      <c r="D59" s="39">
        <v>0</v>
      </c>
      <c r="E59" s="39">
        <v>0</v>
      </c>
    </row>
    <row r="60" spans="1:5" ht="39.75" customHeight="1">
      <c r="A60" s="25" t="s">
        <v>69</v>
      </c>
      <c r="B60" s="33" t="s">
        <v>70</v>
      </c>
      <c r="C60" s="34">
        <f>C61</f>
        <v>0</v>
      </c>
      <c r="D60" s="34">
        <f>D61</f>
        <v>0</v>
      </c>
      <c r="E60" s="34">
        <f>E61</f>
        <v>0</v>
      </c>
    </row>
    <row r="61" spans="1:5" ht="59.25" customHeight="1">
      <c r="A61" s="20" t="s">
        <v>71</v>
      </c>
      <c r="B61" s="38" t="s">
        <v>132</v>
      </c>
      <c r="C61" s="39">
        <v>0</v>
      </c>
      <c r="D61" s="39">
        <v>0</v>
      </c>
      <c r="E61" s="39">
        <v>0</v>
      </c>
    </row>
    <row r="62" spans="1:5" ht="48.75" customHeight="1" hidden="1">
      <c r="A62" s="41" t="s">
        <v>71</v>
      </c>
      <c r="B62" s="38" t="s">
        <v>72</v>
      </c>
      <c r="C62" s="40"/>
      <c r="D62" s="40"/>
      <c r="E62" s="40"/>
    </row>
    <row r="63" spans="1:5" ht="21" customHeight="1" hidden="1">
      <c r="A63" s="11" t="s">
        <v>73</v>
      </c>
      <c r="B63" s="24" t="s">
        <v>74</v>
      </c>
      <c r="C63" s="13"/>
      <c r="D63" s="13"/>
      <c r="E63" s="13"/>
    </row>
    <row r="64" spans="1:5" s="31" customFormat="1" ht="40.5" customHeight="1" hidden="1">
      <c r="A64" s="41" t="s">
        <v>75</v>
      </c>
      <c r="B64" s="38" t="s">
        <v>76</v>
      </c>
      <c r="C64" s="40"/>
      <c r="D64" s="40"/>
      <c r="E64" s="40"/>
    </row>
    <row r="65" spans="1:5" ht="33" customHeight="1" hidden="1">
      <c r="A65" s="11" t="s">
        <v>77</v>
      </c>
      <c r="B65" s="24" t="s">
        <v>78</v>
      </c>
      <c r="C65" s="13">
        <f>C67+C66</f>
        <v>0</v>
      </c>
      <c r="D65" s="13">
        <f>D67+D66</f>
        <v>0</v>
      </c>
      <c r="E65" s="13">
        <f>E67+E66</f>
        <v>0</v>
      </c>
    </row>
    <row r="66" spans="1:5" ht="18.75" customHeight="1" hidden="1">
      <c r="A66" s="20" t="s">
        <v>79</v>
      </c>
      <c r="B66" s="21" t="s">
        <v>80</v>
      </c>
      <c r="C66" s="23"/>
      <c r="D66" s="23"/>
      <c r="E66" s="23"/>
    </row>
    <row r="67" spans="1:5" ht="14.25" customHeight="1" hidden="1">
      <c r="A67" s="20" t="s">
        <v>81</v>
      </c>
      <c r="B67" s="21" t="s">
        <v>82</v>
      </c>
      <c r="C67" s="23"/>
      <c r="D67" s="23"/>
      <c r="E67" s="23"/>
    </row>
    <row r="68" spans="1:5" ht="24.75" customHeight="1">
      <c r="A68" s="25" t="s">
        <v>159</v>
      </c>
      <c r="B68" s="29" t="s">
        <v>160</v>
      </c>
      <c r="C68" s="71">
        <v>179.5</v>
      </c>
      <c r="D68" s="71">
        <v>0</v>
      </c>
      <c r="E68" s="71">
        <v>0</v>
      </c>
    </row>
    <row r="69" spans="1:5" ht="27" customHeight="1">
      <c r="A69" s="8" t="s">
        <v>83</v>
      </c>
      <c r="B69" s="9" t="s">
        <v>84</v>
      </c>
      <c r="C69" s="10">
        <f>C70+C108+C115</f>
        <v>3656.2999999999997</v>
      </c>
      <c r="D69" s="10">
        <f>D70</f>
        <v>2597.1</v>
      </c>
      <c r="E69" s="10">
        <f>E70+E108+E109++E112+E114+E116</f>
        <v>2755.3</v>
      </c>
    </row>
    <row r="70" spans="1:5" ht="37.5" customHeight="1">
      <c r="A70" s="42" t="s">
        <v>85</v>
      </c>
      <c r="B70" s="43" t="s">
        <v>86</v>
      </c>
      <c r="C70" s="30">
        <f>C71+C78+C81+C76</f>
        <v>3656.2999999999997</v>
      </c>
      <c r="D70" s="30">
        <f>D71+D78+D81+D76</f>
        <v>2597.1</v>
      </c>
      <c r="E70" s="30">
        <f>E71+E78+E81+E76</f>
        <v>2755.3</v>
      </c>
    </row>
    <row r="71" spans="1:5" ht="29.25" customHeight="1">
      <c r="A71" s="44" t="s">
        <v>158</v>
      </c>
      <c r="B71" s="45" t="s">
        <v>87</v>
      </c>
      <c r="C71" s="13">
        <f>C72+C74+C75</f>
        <v>758</v>
      </c>
      <c r="D71" s="13">
        <f>D72+D74</f>
        <v>811.4</v>
      </c>
      <c r="E71" s="13">
        <f>E72+E74</f>
        <v>852.4</v>
      </c>
    </row>
    <row r="72" spans="1:5" ht="28.5" customHeight="1">
      <c r="A72" s="46" t="s">
        <v>134</v>
      </c>
      <c r="B72" s="47" t="s">
        <v>88</v>
      </c>
      <c r="C72" s="23">
        <f>C73</f>
        <v>758</v>
      </c>
      <c r="D72" s="23">
        <f>D73</f>
        <v>811.4</v>
      </c>
      <c r="E72" s="23">
        <f>E73</f>
        <v>852.4</v>
      </c>
    </row>
    <row r="73" spans="1:5" ht="29.25" customHeight="1">
      <c r="A73" s="48" t="s">
        <v>135</v>
      </c>
      <c r="B73" s="49" t="s">
        <v>89</v>
      </c>
      <c r="C73" s="23">
        <v>758</v>
      </c>
      <c r="D73" s="23">
        <v>811.4</v>
      </c>
      <c r="E73" s="23">
        <v>852.4</v>
      </c>
    </row>
    <row r="74" spans="1:5" ht="0.75" customHeight="1" hidden="1">
      <c r="A74" s="46" t="s">
        <v>136</v>
      </c>
      <c r="B74" s="47" t="s">
        <v>90</v>
      </c>
      <c r="C74" s="23">
        <v>0</v>
      </c>
      <c r="D74" s="23">
        <v>0</v>
      </c>
      <c r="E74" s="23">
        <v>0</v>
      </c>
    </row>
    <row r="75" spans="1:5" ht="29.25" customHeight="1" hidden="1">
      <c r="A75" s="46" t="s">
        <v>156</v>
      </c>
      <c r="B75" s="47" t="s">
        <v>157</v>
      </c>
      <c r="C75" s="23">
        <v>0</v>
      </c>
      <c r="D75" s="23">
        <v>0</v>
      </c>
      <c r="E75" s="23">
        <v>0</v>
      </c>
    </row>
    <row r="76" spans="1:5" ht="15.75" customHeight="1" hidden="1">
      <c r="A76" s="42" t="s">
        <v>161</v>
      </c>
      <c r="B76" s="85" t="s">
        <v>162</v>
      </c>
      <c r="C76" s="71">
        <f>C77</f>
        <v>0</v>
      </c>
      <c r="D76" s="71">
        <f>D77</f>
        <v>0</v>
      </c>
      <c r="E76" s="71">
        <f>E77</f>
        <v>0</v>
      </c>
    </row>
    <row r="77" spans="1:5" ht="41.25" customHeight="1" hidden="1">
      <c r="A77" s="46" t="s">
        <v>165</v>
      </c>
      <c r="B77" s="56" t="s">
        <v>166</v>
      </c>
      <c r="C77" s="23">
        <v>0</v>
      </c>
      <c r="D77" s="23">
        <v>0</v>
      </c>
      <c r="E77" s="23">
        <v>0</v>
      </c>
    </row>
    <row r="78" spans="1:5" ht="24.75">
      <c r="A78" s="44" t="s">
        <v>163</v>
      </c>
      <c r="B78" s="45" t="s">
        <v>91</v>
      </c>
      <c r="C78" s="14">
        <f aca="true" t="shared" si="2" ref="C78:E79">C79</f>
        <v>244.6</v>
      </c>
      <c r="D78" s="14">
        <f t="shared" si="2"/>
        <v>252.2</v>
      </c>
      <c r="E78" s="14">
        <f t="shared" si="2"/>
        <v>260.5</v>
      </c>
    </row>
    <row r="79" spans="1:5" ht="36.75">
      <c r="A79" s="50" t="s">
        <v>137</v>
      </c>
      <c r="B79" s="47" t="s">
        <v>92</v>
      </c>
      <c r="C79" s="23">
        <f t="shared" si="2"/>
        <v>244.6</v>
      </c>
      <c r="D79" s="23">
        <f t="shared" si="2"/>
        <v>252.2</v>
      </c>
      <c r="E79" s="23">
        <f t="shared" si="2"/>
        <v>260.5</v>
      </c>
    </row>
    <row r="80" spans="1:5" ht="48.75">
      <c r="A80" s="48" t="s">
        <v>138</v>
      </c>
      <c r="B80" s="49" t="s">
        <v>93</v>
      </c>
      <c r="C80" s="23">
        <v>244.6</v>
      </c>
      <c r="D80" s="23">
        <v>252.2</v>
      </c>
      <c r="E80" s="23">
        <v>260.5</v>
      </c>
    </row>
    <row r="81" spans="1:5" ht="24.75" customHeight="1">
      <c r="A81" s="44" t="s">
        <v>139</v>
      </c>
      <c r="B81" s="45" t="s">
        <v>94</v>
      </c>
      <c r="C81" s="13">
        <f>C82+C83+C85+C86+C89+C87+C88</f>
        <v>2653.7</v>
      </c>
      <c r="D81" s="13">
        <f>D82+D83+D85+D86+D89</f>
        <v>1533.5</v>
      </c>
      <c r="E81" s="13">
        <f>E82+E83+E85+E86+E89</f>
        <v>1642.4</v>
      </c>
    </row>
    <row r="82" spans="1:5" ht="76.5" customHeight="1">
      <c r="A82" s="51" t="s">
        <v>140</v>
      </c>
      <c r="B82" s="52" t="s">
        <v>167</v>
      </c>
      <c r="C82" s="53">
        <v>14</v>
      </c>
      <c r="D82" s="53">
        <v>13.9</v>
      </c>
      <c r="E82" s="53">
        <v>13.7</v>
      </c>
    </row>
    <row r="83" spans="1:6" ht="208.5" customHeight="1">
      <c r="A83" s="51" t="s">
        <v>140</v>
      </c>
      <c r="B83" s="87" t="s">
        <v>168</v>
      </c>
      <c r="C83" s="53">
        <v>295.7</v>
      </c>
      <c r="D83" s="53">
        <v>295.7</v>
      </c>
      <c r="E83" s="53">
        <v>295.7</v>
      </c>
      <c r="F83" s="76">
        <v>1904</v>
      </c>
    </row>
    <row r="84" spans="1:5" ht="48.75" customHeight="1" hidden="1">
      <c r="A84" s="51" t="s">
        <v>95</v>
      </c>
      <c r="B84" s="52" t="s">
        <v>96</v>
      </c>
      <c r="C84" s="53"/>
      <c r="D84" s="53"/>
      <c r="E84" s="53"/>
    </row>
    <row r="85" spans="1:5" ht="61.5" customHeight="1">
      <c r="A85" s="51" t="s">
        <v>140</v>
      </c>
      <c r="B85" s="52" t="s">
        <v>129</v>
      </c>
      <c r="C85" s="53">
        <v>506.6</v>
      </c>
      <c r="D85" s="53">
        <v>506.6</v>
      </c>
      <c r="E85" s="53">
        <v>506.6</v>
      </c>
    </row>
    <row r="86" spans="1:5" ht="123.75" customHeight="1">
      <c r="A86" s="51" t="s">
        <v>140</v>
      </c>
      <c r="B86" s="52" t="s">
        <v>146</v>
      </c>
      <c r="C86" s="53">
        <v>98.2</v>
      </c>
      <c r="D86" s="53">
        <v>98.2</v>
      </c>
      <c r="E86" s="53">
        <v>98.2</v>
      </c>
    </row>
    <row r="87" spans="1:6" ht="42" customHeight="1" hidden="1">
      <c r="A87" s="51" t="s">
        <v>140</v>
      </c>
      <c r="B87" s="52" t="s">
        <v>148</v>
      </c>
      <c r="C87" s="53"/>
      <c r="D87" s="53">
        <v>0</v>
      </c>
      <c r="E87" s="53">
        <v>0</v>
      </c>
      <c r="F87" s="1">
        <v>186.6</v>
      </c>
    </row>
    <row r="88" spans="1:6" ht="1.5" customHeight="1" hidden="1">
      <c r="A88" s="51" t="s">
        <v>140</v>
      </c>
      <c r="B88" s="52" t="s">
        <v>149</v>
      </c>
      <c r="C88" s="53"/>
      <c r="D88" s="53">
        <v>0</v>
      </c>
      <c r="E88" s="53">
        <v>0</v>
      </c>
      <c r="F88" s="1">
        <v>425.4</v>
      </c>
    </row>
    <row r="89" spans="1:5" ht="37.5" customHeight="1">
      <c r="A89" s="72" t="s">
        <v>141</v>
      </c>
      <c r="B89" s="73" t="s">
        <v>97</v>
      </c>
      <c r="C89" s="74">
        <f>C90+C93+C106+C107+C117+C118+C119</f>
        <v>1739.2</v>
      </c>
      <c r="D89" s="74">
        <f>D90+D93+D117+D118</f>
        <v>619.0999999999999</v>
      </c>
      <c r="E89" s="74">
        <f>E90+E93+E117+E118</f>
        <v>728.2</v>
      </c>
    </row>
    <row r="90" spans="1:6" ht="58.5" customHeight="1">
      <c r="A90" s="70" t="s">
        <v>147</v>
      </c>
      <c r="B90" s="52" t="s">
        <v>133</v>
      </c>
      <c r="C90" s="53">
        <v>94.1</v>
      </c>
      <c r="D90" s="53">
        <v>78.8</v>
      </c>
      <c r="E90" s="53">
        <v>82</v>
      </c>
      <c r="F90" s="76">
        <v>6.2</v>
      </c>
    </row>
    <row r="91" spans="1:5" ht="24.75" hidden="1">
      <c r="A91" s="54"/>
      <c r="B91" s="47" t="s">
        <v>98</v>
      </c>
      <c r="C91" s="23"/>
      <c r="D91" s="23"/>
      <c r="E91" s="23"/>
    </row>
    <row r="92" spans="1:5" ht="15" hidden="1">
      <c r="A92" s="55"/>
      <c r="B92" s="52" t="s">
        <v>99</v>
      </c>
      <c r="C92" s="23"/>
      <c r="D92" s="23"/>
      <c r="E92" s="23"/>
    </row>
    <row r="93" spans="1:5" ht="37.5" customHeight="1" hidden="1">
      <c r="A93" s="70" t="s">
        <v>147</v>
      </c>
      <c r="B93" s="56" t="s">
        <v>128</v>
      </c>
      <c r="C93" s="23">
        <v>0</v>
      </c>
      <c r="D93" s="23">
        <v>0</v>
      </c>
      <c r="E93" s="23">
        <v>0</v>
      </c>
    </row>
    <row r="94" spans="1:5" ht="51" customHeight="1" hidden="1">
      <c r="A94" s="57"/>
      <c r="B94" s="52" t="s">
        <v>100</v>
      </c>
      <c r="C94" s="23"/>
      <c r="D94" s="23"/>
      <c r="E94" s="23"/>
    </row>
    <row r="95" spans="1:5" ht="70.5" customHeight="1" hidden="1">
      <c r="A95" s="23"/>
      <c r="B95" s="58" t="s">
        <v>101</v>
      </c>
      <c r="C95" s="23"/>
      <c r="D95" s="23"/>
      <c r="E95" s="23"/>
    </row>
    <row r="96" spans="1:5" ht="84.75" hidden="1">
      <c r="A96" s="23"/>
      <c r="B96" s="59" t="s">
        <v>102</v>
      </c>
      <c r="C96" s="23"/>
      <c r="D96" s="23"/>
      <c r="E96" s="23"/>
    </row>
    <row r="97" spans="1:5" ht="26.25" hidden="1">
      <c r="A97" s="23"/>
      <c r="B97" s="60" t="s">
        <v>103</v>
      </c>
      <c r="C97" s="23"/>
      <c r="D97" s="23"/>
      <c r="E97" s="23"/>
    </row>
    <row r="98" spans="1:5" ht="15" hidden="1">
      <c r="A98" s="23"/>
      <c r="B98" s="52" t="s">
        <v>104</v>
      </c>
      <c r="C98" s="23"/>
      <c r="D98" s="23"/>
      <c r="E98" s="23"/>
    </row>
    <row r="99" spans="1:5" ht="15" hidden="1">
      <c r="A99" s="23"/>
      <c r="B99" s="52" t="s">
        <v>105</v>
      </c>
      <c r="C99" s="23"/>
      <c r="D99" s="23"/>
      <c r="E99" s="23"/>
    </row>
    <row r="100" spans="1:5" ht="33" customHeight="1" hidden="1">
      <c r="A100" s="23"/>
      <c r="B100" s="61" t="s">
        <v>106</v>
      </c>
      <c r="C100" s="23"/>
      <c r="D100" s="23"/>
      <c r="E100" s="23"/>
    </row>
    <row r="101" spans="1:5" ht="42" customHeight="1" hidden="1">
      <c r="A101" s="23"/>
      <c r="B101" s="61" t="s">
        <v>107</v>
      </c>
      <c r="C101" s="23"/>
      <c r="D101" s="23"/>
      <c r="E101" s="23"/>
    </row>
    <row r="102" spans="1:5" ht="0.75" customHeight="1" hidden="1">
      <c r="A102" s="23"/>
      <c r="B102" s="62" t="s">
        <v>108</v>
      </c>
      <c r="C102" s="23"/>
      <c r="D102" s="23"/>
      <c r="E102" s="23"/>
    </row>
    <row r="103" spans="1:5" ht="39" hidden="1">
      <c r="A103" s="23"/>
      <c r="B103" s="62" t="s">
        <v>109</v>
      </c>
      <c r="C103" s="23"/>
      <c r="D103" s="23"/>
      <c r="E103" s="23"/>
    </row>
    <row r="104" spans="1:5" ht="15" hidden="1">
      <c r="A104" s="23"/>
      <c r="B104" s="61"/>
      <c r="C104" s="23"/>
      <c r="D104" s="23"/>
      <c r="E104" s="23"/>
    </row>
    <row r="105" spans="1:5" ht="15" hidden="1">
      <c r="A105" s="23"/>
      <c r="B105" s="61"/>
      <c r="C105" s="23"/>
      <c r="D105" s="23"/>
      <c r="E105" s="23"/>
    </row>
    <row r="106" spans="1:6" ht="0.75" customHeight="1" hidden="1">
      <c r="A106" s="68"/>
      <c r="B106" s="61" t="s">
        <v>154</v>
      </c>
      <c r="C106" s="23">
        <v>0</v>
      </c>
      <c r="D106" s="23"/>
      <c r="E106" s="23"/>
      <c r="F106" s="1">
        <v>186.9</v>
      </c>
    </row>
    <row r="107" spans="1:6" ht="1.5" customHeight="1" hidden="1">
      <c r="A107" s="68"/>
      <c r="B107" s="61" t="s">
        <v>155</v>
      </c>
      <c r="C107" s="23">
        <v>0</v>
      </c>
      <c r="D107" s="23"/>
      <c r="E107" s="23"/>
      <c r="F107" s="1">
        <v>425.4</v>
      </c>
    </row>
    <row r="108" spans="1:5" ht="24" hidden="1">
      <c r="A108" s="77" t="s">
        <v>110</v>
      </c>
      <c r="B108" s="78" t="s">
        <v>111</v>
      </c>
      <c r="C108" s="18">
        <f>C109</f>
        <v>0</v>
      </c>
      <c r="D108" s="18"/>
      <c r="E108" s="18"/>
    </row>
    <row r="109" spans="1:5" ht="48" hidden="1">
      <c r="A109" s="84" t="s">
        <v>153</v>
      </c>
      <c r="B109" s="83" t="s">
        <v>152</v>
      </c>
      <c r="C109" s="14">
        <v>0</v>
      </c>
      <c r="D109" s="14">
        <f>D110+D111</f>
        <v>0</v>
      </c>
      <c r="E109" s="14">
        <f>E110+E111</f>
        <v>0</v>
      </c>
    </row>
    <row r="110" spans="1:5" ht="48.75" hidden="1">
      <c r="A110" s="65" t="s">
        <v>112</v>
      </c>
      <c r="B110" s="21" t="s">
        <v>113</v>
      </c>
      <c r="C110" s="23">
        <v>0</v>
      </c>
      <c r="D110" s="23">
        <v>0</v>
      </c>
      <c r="E110" s="23">
        <v>0</v>
      </c>
    </row>
    <row r="111" spans="1:5" ht="36.75" hidden="1">
      <c r="A111" s="65" t="s">
        <v>114</v>
      </c>
      <c r="B111" s="21" t="s">
        <v>115</v>
      </c>
      <c r="C111" s="23">
        <v>0</v>
      </c>
      <c r="D111" s="23">
        <v>0</v>
      </c>
      <c r="E111" s="23">
        <v>0</v>
      </c>
    </row>
    <row r="112" spans="1:5" ht="24.75" hidden="1">
      <c r="A112" s="63" t="s">
        <v>116</v>
      </c>
      <c r="B112" s="64" t="s">
        <v>117</v>
      </c>
      <c r="C112" s="17">
        <v>0</v>
      </c>
      <c r="D112" s="17">
        <f>D113</f>
        <v>0</v>
      </c>
      <c r="E112" s="17">
        <f>E113</f>
        <v>0</v>
      </c>
    </row>
    <row r="113" spans="1:5" ht="36.75" hidden="1">
      <c r="A113" s="65" t="s">
        <v>118</v>
      </c>
      <c r="B113" s="21" t="s">
        <v>119</v>
      </c>
      <c r="C113" s="23">
        <v>0</v>
      </c>
      <c r="D113" s="23">
        <v>0</v>
      </c>
      <c r="E113" s="23">
        <v>0</v>
      </c>
    </row>
    <row r="114" spans="1:5" ht="55.5" customHeight="1" hidden="1">
      <c r="A114" s="63" t="s">
        <v>120</v>
      </c>
      <c r="B114" s="64" t="s">
        <v>121</v>
      </c>
      <c r="C114" s="17"/>
      <c r="D114" s="17"/>
      <c r="E114" s="17"/>
    </row>
    <row r="115" spans="1:5" ht="24.75" customHeight="1" hidden="1">
      <c r="A115" s="79" t="s">
        <v>116</v>
      </c>
      <c r="B115" s="78" t="s">
        <v>117</v>
      </c>
      <c r="C115" s="17">
        <f>C116</f>
        <v>0</v>
      </c>
      <c r="D115" s="17"/>
      <c r="E115" s="17"/>
    </row>
    <row r="116" spans="1:5" ht="48.75" hidden="1">
      <c r="A116" s="80" t="s">
        <v>150</v>
      </c>
      <c r="B116" s="82" t="s">
        <v>151</v>
      </c>
      <c r="C116" s="17">
        <v>0</v>
      </c>
      <c r="D116" s="17"/>
      <c r="E116" s="17"/>
    </row>
    <row r="117" spans="1:5" ht="38.25">
      <c r="A117" s="88" t="s">
        <v>147</v>
      </c>
      <c r="B117" s="56" t="s">
        <v>182</v>
      </c>
      <c r="C117" s="17">
        <v>260.1</v>
      </c>
      <c r="D117" s="17">
        <v>276.9</v>
      </c>
      <c r="E117" s="17">
        <v>295.1</v>
      </c>
    </row>
    <row r="118" spans="1:5" ht="38.25">
      <c r="A118" s="88" t="s">
        <v>147</v>
      </c>
      <c r="B118" s="56" t="s">
        <v>183</v>
      </c>
      <c r="C118" s="17">
        <v>31</v>
      </c>
      <c r="D118" s="17">
        <v>263.4</v>
      </c>
      <c r="E118" s="17">
        <v>351.1</v>
      </c>
    </row>
    <row r="119" spans="1:5" ht="102">
      <c r="A119" s="80" t="s">
        <v>147</v>
      </c>
      <c r="B119" s="56" t="s">
        <v>184</v>
      </c>
      <c r="C119" s="17">
        <v>1354</v>
      </c>
      <c r="D119" s="17">
        <v>0</v>
      </c>
      <c r="E119" s="17">
        <v>0</v>
      </c>
    </row>
    <row r="120" spans="1:5" ht="15">
      <c r="A120" s="81"/>
      <c r="B120" s="66" t="s">
        <v>122</v>
      </c>
      <c r="C120" s="67">
        <f>C19+C69</f>
        <v>19672.5</v>
      </c>
      <c r="D120" s="67">
        <f>D19+D69</f>
        <v>18606.1</v>
      </c>
      <c r="E120" s="67">
        <f>E19+E69</f>
        <v>18886.100000000002</v>
      </c>
    </row>
    <row r="121" spans="2:5" ht="15">
      <c r="B121" s="68" t="s">
        <v>123</v>
      </c>
      <c r="C121" s="23">
        <f>C20+C26+C29+C40</f>
        <v>15652.300000000001</v>
      </c>
      <c r="D121" s="23">
        <f>D20+D29</f>
        <v>15844.599999999999</v>
      </c>
      <c r="E121" s="23">
        <f>E20+E29</f>
        <v>16041.400000000001</v>
      </c>
    </row>
    <row r="122" spans="2:5" ht="15">
      <c r="B122" s="23" t="s">
        <v>124</v>
      </c>
      <c r="C122" s="22">
        <f>C37+C44+C68</f>
        <v>363.9</v>
      </c>
      <c r="D122" s="22">
        <f>D37+D44+D68</f>
        <v>164.4</v>
      </c>
      <c r="E122" s="22">
        <f>E37+E44+E68</f>
        <v>89.4</v>
      </c>
    </row>
    <row r="125" spans="2:5" ht="56.25" customHeight="1">
      <c r="B125" s="69" t="s">
        <v>125</v>
      </c>
      <c r="C125" s="22">
        <f>C19-C57+C71</f>
        <v>16774.2</v>
      </c>
      <c r="D125" s="22">
        <f>D19-D57+D71</f>
        <v>16820.399999999998</v>
      </c>
      <c r="E125" s="22">
        <f>E19-E57+E71</f>
        <v>16983.2</v>
      </c>
    </row>
    <row r="129" spans="1:2" ht="15">
      <c r="A129" s="93"/>
      <c r="B129" s="94"/>
    </row>
    <row r="130" spans="1:5" ht="15">
      <c r="A130" s="95"/>
      <c r="B130" s="96"/>
      <c r="C130" s="95"/>
      <c r="D130" s="96"/>
      <c r="E130" s="96"/>
    </row>
  </sheetData>
  <sheetProtection/>
  <mergeCells count="14">
    <mergeCell ref="C11:E11"/>
    <mergeCell ref="C13:E13"/>
    <mergeCell ref="A15:E15"/>
    <mergeCell ref="B12:E12"/>
    <mergeCell ref="C1:E1"/>
    <mergeCell ref="B2:E2"/>
    <mergeCell ref="C4:E4"/>
    <mergeCell ref="B3:E3"/>
    <mergeCell ref="A129:B129"/>
    <mergeCell ref="A130:B130"/>
    <mergeCell ref="C130:E130"/>
    <mergeCell ref="C6:E6"/>
    <mergeCell ref="B7:E7"/>
    <mergeCell ref="C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BUH</cp:lastModifiedBy>
  <cp:lastPrinted>2022-03-02T12:12:30Z</cp:lastPrinted>
  <dcterms:created xsi:type="dcterms:W3CDTF">2014-11-17T05:07:06Z</dcterms:created>
  <dcterms:modified xsi:type="dcterms:W3CDTF">2022-03-05T06:42:38Z</dcterms:modified>
  <cp:category/>
  <cp:version/>
  <cp:contentType/>
  <cp:contentStatus/>
</cp:coreProperties>
</file>