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625" windowHeight="6105" tabRatio="702" activeTab="2"/>
  </bookViews>
  <sheets>
    <sheet name="Прил 5" sheetId="1" r:id="rId1"/>
    <sheet name="Прил6" sheetId="2" r:id="rId2"/>
    <sheet name="Прил 7" sheetId="3" r:id="rId3"/>
  </sheets>
  <definedNames>
    <definedName name="_xlnm.Print_Titles" localSheetId="2">'Прил 7'!$16:$16</definedName>
    <definedName name="_xlnm.Print_Area" localSheetId="0">'Прил 5'!$A$1:$I$226</definedName>
  </definedNames>
  <calcPr fullCalcOnLoad="1"/>
</workbook>
</file>

<file path=xl/sharedStrings.xml><?xml version="1.0" encoding="utf-8"?>
<sst xmlns="http://schemas.openxmlformats.org/spreadsheetml/2006/main" count="3033" uniqueCount="288">
  <si>
    <t>Подпрограмма "Обеспечение условий для интенсивного развития малого и среднего предпринимательства"</t>
  </si>
  <si>
    <t>Подпрограмма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</si>
  <si>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</si>
  <si>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Приложение 7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</si>
  <si>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</t>
  </si>
  <si>
    <t>Расходы на формирование и содержание муниципального архива, включая хранение архивных фондов поселений в рамках непрограммного направления деятельности "Межбюджетные трансферты"</t>
  </si>
  <si>
    <t>92</t>
  </si>
  <si>
    <t>Глава администрации</t>
  </si>
  <si>
    <t>1</t>
  </si>
  <si>
    <t>Аппарат администрации</t>
  </si>
  <si>
    <t>0</t>
  </si>
  <si>
    <t>97</t>
  </si>
  <si>
    <t>11</t>
  </si>
  <si>
    <t>13</t>
  </si>
  <si>
    <t>2886</t>
  </si>
  <si>
    <t>Национальная оборона</t>
  </si>
  <si>
    <t>Непрограммные расходы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</si>
  <si>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</si>
  <si>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</si>
  <si>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Жилищно-коммунальное хозяйство</t>
  </si>
  <si>
    <t>Образование</t>
  </si>
  <si>
    <t>КУЛЬТУРА И КИНЕМАТОГРАФИЯ</t>
  </si>
  <si>
    <t>94</t>
  </si>
  <si>
    <t>Резервные фонды местных администраций</t>
  </si>
  <si>
    <t>Резервные фонды</t>
  </si>
  <si>
    <t>Мобилизационная и вневойсковая подготовка</t>
  </si>
  <si>
    <t>Благоустройство</t>
  </si>
  <si>
    <t>№-п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</si>
  <si>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</si>
  <si>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</si>
  <si>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</si>
  <si>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</si>
  <si>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</si>
  <si>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</si>
  <si>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</si>
  <si>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</si>
  <si>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</si>
  <si>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</si>
  <si>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</si>
  <si>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</si>
  <si>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</si>
  <si>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</si>
  <si>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</si>
  <si>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</si>
  <si>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>Наименование показателя</t>
  </si>
  <si>
    <t>целевая статья</t>
  </si>
  <si>
    <t>подраздел</t>
  </si>
  <si>
    <t>раздел</t>
  </si>
  <si>
    <t>10</t>
  </si>
  <si>
    <t>09</t>
  </si>
  <si>
    <t>91</t>
  </si>
  <si>
    <t>Межбюджетные трансферты</t>
  </si>
  <si>
    <t>Профессиональная подготовка, переподготовка и повышение квалификации</t>
  </si>
  <si>
    <t>тыс.рублей</t>
  </si>
  <si>
    <t>850</t>
  </si>
  <si>
    <t>200</t>
  </si>
  <si>
    <t>99</t>
  </si>
  <si>
    <t>Код бюджетной классфикации</t>
  </si>
  <si>
    <t>Группа вида расходов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</si>
  <si>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</si>
  <si>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</si>
  <si>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</si>
  <si>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</si>
  <si>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</si>
  <si>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</si>
  <si>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</si>
  <si>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</si>
  <si>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01 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</si>
  <si>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</si>
  <si>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</si>
  <si>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</si>
  <si>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Субсидии</t>
  </si>
  <si>
    <t>520</t>
  </si>
  <si>
    <t>110</t>
  </si>
  <si>
    <t>СОЦИАЛЬНАЯ ПОЛИТИКА</t>
  </si>
  <si>
    <t xml:space="preserve"> </t>
  </si>
  <si>
    <t>Пенсионное обеспечение</t>
  </si>
  <si>
    <t>Социальная поддержка населения муниципального образования</t>
  </si>
  <si>
    <t>96</t>
  </si>
  <si>
    <t xml:space="preserve">Доплата к пенсии муниципальным служащим 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</si>
  <si>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</si>
  <si>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Социальные выплаты гражданам, кроме публичных нормативных социальных выплат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</si>
  <si>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</si>
  <si>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</t>
  </si>
  <si>
    <t>Обеспечение деятельности Собрания депутатов поселений Щекинского раойна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</si>
  <si>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</si>
  <si>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</si>
  <si>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Итого</t>
  </si>
  <si>
    <t>К О Д                                                  функциональной классификации</t>
  </si>
  <si>
    <t>группа вида  расхода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</si>
  <si>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депутатов"</t>
  </si>
  <si>
    <t>НАЦИОНАЛЬНАЯ ЭКОНОМИКА</t>
  </si>
  <si>
    <t>Дорожная деятельность в отношении автомобильных дорог местного значения в границах населенных пунктов муниципального образования</t>
  </si>
  <si>
    <t>Расходы на обеспечение дорожной деятельности в отношении автомобильных дорог местного значения в границах населенных пунктов муниципального образования</t>
  </si>
  <si>
    <t>Администрация муниципального образования Огаревское</t>
  </si>
  <si>
    <t>872</t>
  </si>
  <si>
    <t>Муниципальная программа"Благоустройство муниципального образования Огаревское Щекинского района"</t>
  </si>
  <si>
    <t>Подпрограмма"Организация сбора и вывоза бытовых отходов и мусора в муниципальном образовании Огаревское Щекинского района"</t>
  </si>
  <si>
    <t>Приобретение и обустройство контейнерных площадок в рамках подпрограммы"Организация сбора и вывоза бытовых отходов и мусора в муниципальном образовании Огаревское Щекинского района"</t>
  </si>
  <si>
    <t>Уборка несанкционированных свалок  в рамках подпрограммы"Организация сбора и вывоза бытовых отходов и мусора в муниципальном образовании Огаревское Щекинского района"</t>
  </si>
  <si>
    <t>Подпрограмма "Организация освещения улиц муниципального образования Огаревское Щекинского района"</t>
  </si>
  <si>
    <t>Оплата потребленной электроэнергии на уличное освещение в рамках подпрограммы"Организация освещения улиц муниципального образования Огаревское Щекинского района"</t>
  </si>
  <si>
    <t>Техническое обслуживание, реконструкция и роемонт уличного освещения в рамках подпрограммы"Организация освещения улиц муниципального образования Огаревское Щекинского района"</t>
  </si>
  <si>
    <t>Подпрограмма "Организация благоустройства территории муниципального образования Огаревское Щекинского района"</t>
  </si>
  <si>
    <t>Окос травы в рамках подпрограммы "Организация благоустройства территории муниципального образования Огаревское Щекинского района"</t>
  </si>
  <si>
    <t>Содержание территорий в рамках подпрограммы "Организация благоустройства территории муниципального образования Огаревское Щекинского района"</t>
  </si>
  <si>
    <t>Спиливание аварийных деревьев в рамках подпрограммы "Организация благоустройства территории муниципального образования Огаревское Щекинского района"</t>
  </si>
  <si>
    <t>Муниципальная программа"Профессиональная переподготовка, повышение квалификации муниципальных служащих администрации муниципального образования Огаревское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</si>
  <si>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</si>
  <si>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</si>
  <si>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</si>
  <si>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</si>
  <si>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непрограмного направления расходов "Процентные платежи по муниципальному долгу"</t>
  </si>
  <si>
    <t>Обслуживание муниципального долга</t>
  </si>
  <si>
    <t>730</t>
  </si>
  <si>
    <t>06</t>
  </si>
  <si>
    <t>Муниципальная программа "Ресурсное обеспечение информационной системы муниципального образования  Огаревское Щекинского района"</t>
  </si>
  <si>
    <t>Подпрограмма "Обеспечение информационными технологиями органов местного самоуправления и муниципальные учреждения муниципального образования Огаревское Щекинского района"</t>
  </si>
  <si>
    <t>Расходы на обеспечение доступа к сети Интернет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</si>
  <si>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Расходы на опубликование нормативно-правовых актов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</si>
  <si>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Муниципальная программа"Управление и распоряжение муниципальным имуществом в МО Огаревское Щекинского района"</t>
  </si>
  <si>
    <t>Подпрограмма "О порядке учета и признания права муниципальной собственности на бесхозяйное имущество на территории муниципального образования"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</si>
  <si>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образования"</t>
  </si>
  <si>
    <t xml:space="preserve">Содержание и обслуживание казны </t>
  </si>
  <si>
    <t>Подпрограмма "Управление земельными ресурсами в муниципальном образовании Огаревское Щекинского района"</t>
  </si>
  <si>
    <t xml:space="preserve">Оформление земельных участков с целью постановки на кадастровый учет </t>
  </si>
  <si>
    <t>Заключение новых договоров, проведение аукционов по продажи права аренды в рамках подпрограммы</t>
  </si>
  <si>
    <t>Расходы на выполнение судебных актов по искам о возмещении  вреда, причененного незаконными действиями (бездействем) муниципальных органов либо должностных лиц этих органов</t>
  </si>
  <si>
    <t>Национальная безопасность и правоохранительная деятельность</t>
  </si>
  <si>
    <t>Муниципальная программа "Защита населения и территорий от чрезвычайных ситуаций, обеспечение пожарной безопасности в границах населенных пунктов муниципального образования Огаревское Щекинского района"</t>
  </si>
  <si>
    <t>Подпрограмма "Обеспечение первичных мероприятий по защите населения от чрезвычайных ситуаций природного и техногенного характера на  территории муниципального образования Огаревское Щекинского райрна"</t>
  </si>
  <si>
    <t>Обеспечение первмчных мероприятий по защите наеления от ЧС природного техногенного характера в рамках подпрограммы</t>
  </si>
  <si>
    <t>Подпрограмма "Обеспечение первичных мер пожарной безопасности в границах населенных пунктов  территории муниципального образования Огаревское Щекинского райрна"</t>
  </si>
  <si>
    <t>Обеспечение первичных мер пожарной безопасности в границах населенных пунктов в рамках подпрограммы</t>
  </si>
  <si>
    <t>Приобретение ранцевых огнетушителей в рамках подпрограммы</t>
  </si>
  <si>
    <t>Подпрограмма  "Профилактика терроризма и экстримизма на территории муниципального образования Огаревское Щекинского района"</t>
  </si>
  <si>
    <t>Эффективность деятельности по профилактике терроризма и экстремизма в рамках подпрограммы</t>
  </si>
  <si>
    <t>Муниципальная программа"Развитие субъектов малого и среднего предпринимательства на территории муниципального образования Огаревское Щекинского района"</t>
  </si>
  <si>
    <t>12</t>
  </si>
  <si>
    <r>
      <t>Обеспечение проживающих в поселении и нуждающихся в жилых помещениях малоимущих граждан жилыми помещениями,  организация строительства и содержан</t>
    </r>
    <r>
      <rPr>
        <b/>
        <i/>
        <sz val="10"/>
        <rFont val="Times New Roman"/>
        <family val="1"/>
      </rPr>
      <t>ия муниципального жилищного фонда, создание условий</t>
    </r>
    <r>
      <rPr>
        <i/>
        <sz val="10"/>
        <rFont val="Times New Roman"/>
        <family val="1"/>
      </rPr>
      <t xml:space="preserve"> для жилищного строительства, а также иных полномочий орган</t>
    </r>
  </si>
  <si>
    <t>Иные 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</si>
  <si>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Мероприятия по переподготовке и повышению квалификации</t>
  </si>
  <si>
    <t>Муниципальная программа"Развитие культуры на территории муниципального образования Огаревское Щекинского района"</t>
  </si>
  <si>
    <t>Подпрограмма "Сохранение самодеятельности творчества культурно-досуговой и просветительной деятельности"</t>
  </si>
  <si>
    <t xml:space="preserve">Расходы на обеспечение деятельности муниципальных учреждений </t>
  </si>
  <si>
    <t>Расходы на выплату персоналу</t>
  </si>
  <si>
    <t>100</t>
  </si>
  <si>
    <t>540</t>
  </si>
  <si>
    <t>00110</t>
  </si>
  <si>
    <t>00190</t>
  </si>
  <si>
    <t>00000</t>
  </si>
  <si>
    <t>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</si>
  <si>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 МО Огаревское на осуществление части полномочий по решению в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</si>
  <si>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</si>
  <si>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Огаревское на о</t>
  </si>
  <si>
    <t>85360</t>
  </si>
  <si>
    <t>85110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</si>
  <si>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</si>
  <si>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</t>
  </si>
  <si>
    <t>85040</t>
  </si>
  <si>
    <t>28810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</si>
  <si>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района"муниципальной программы "Ресурсное обеспечение информационной системы муниципального образования  Огаревское Щекинского района"</t>
  </si>
  <si>
    <t>900</t>
  </si>
  <si>
    <t>28840</t>
  </si>
  <si>
    <t>29070</t>
  </si>
  <si>
    <t>29940</t>
  </si>
  <si>
    <t>28860</t>
  </si>
  <si>
    <t>29440</t>
  </si>
  <si>
    <t>29280</t>
  </si>
  <si>
    <t>29880</t>
  </si>
  <si>
    <t>28910</t>
  </si>
  <si>
    <t>85030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</si>
  <si>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</si>
  <si>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</si>
  <si>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Переданные полномочия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</si>
  <si>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300</t>
  </si>
  <si>
    <t>85010</t>
  </si>
  <si>
    <t>51180</t>
  </si>
  <si>
    <t>29450</t>
  </si>
  <si>
    <t>29090</t>
  </si>
  <si>
    <t>29100</t>
  </si>
  <si>
    <t>29110</t>
  </si>
  <si>
    <t>Другие вопросы в области национальной экономики</t>
  </si>
  <si>
    <t>29890</t>
  </si>
  <si>
    <t>400</t>
  </si>
  <si>
    <t>8438</t>
  </si>
  <si>
    <t>29210</t>
  </si>
  <si>
    <t>29220</t>
  </si>
  <si>
    <t>29190</t>
  </si>
  <si>
    <t>29200</t>
  </si>
  <si>
    <t>29750</t>
  </si>
  <si>
    <t>28960</t>
  </si>
  <si>
    <t>2990</t>
  </si>
  <si>
    <t>84040</t>
  </si>
  <si>
    <t>29720</t>
  </si>
  <si>
    <t>29760</t>
  </si>
  <si>
    <t>28870</t>
  </si>
  <si>
    <t>28890</t>
  </si>
  <si>
    <t>84380</t>
  </si>
  <si>
    <t xml:space="preserve">Наименование </t>
  </si>
  <si>
    <t>Целевая статья</t>
  </si>
  <si>
    <t>Группа, подгруппа видов  расходов</t>
  </si>
  <si>
    <t>Раздел</t>
  </si>
  <si>
    <t>Подраздел</t>
  </si>
  <si>
    <t>Повышение эффективности в управлении и распоряжении муниципальным имуществом</t>
  </si>
  <si>
    <t>26210</t>
  </si>
  <si>
    <t>Расходы на опубликование нормативно-правовых актов (погашение обязательств прошлых лет)</t>
  </si>
  <si>
    <t>Поставка щебня, песка в рамках непрограммного направления (погашение обязательств прошлых лет)</t>
  </si>
  <si>
    <t>9</t>
  </si>
  <si>
    <t>Коммунальное хозяйство</t>
  </si>
  <si>
    <t>Дорожное хозяйство(дорожные фонды)</t>
  </si>
  <si>
    <t>Межбюджетные трансферты из бюджета МО Щекинский район в бюджеты поселений</t>
  </si>
  <si>
    <t>содержания автомобильных дорог местного значения в зимний период  по непрограммному направлению расходов "Межбюджетные трансферты"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</si>
  <si>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исключая полномочия по вопросу дорожной деятельности в части содержания автомобильных дорог местного значения в зимний период по непрограммному направлению расходов "Межбюджетные трансферты"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</si>
  <si>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</t>
  </si>
  <si>
    <t>Иные закупки товаров, работ и услуг для государственных (муниципальных) нужд</t>
  </si>
  <si>
    <t>Уплата членских взносов в рамках непрограммного направления</t>
  </si>
  <si>
    <t>Расходы на опубликование нормативно- правовых актов (погашение обязательств прошлых лет)</t>
  </si>
  <si>
    <t>310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</si>
  <si>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администрации"</t>
  </si>
  <si>
    <t>Мероприятия, осуществляемые ликвидационной комиссией в рамках непрограммного направления деятельности "Обеспечение деятельности ликвидационной комиссии"</t>
  </si>
  <si>
    <t>321</t>
  </si>
  <si>
    <t>Расходы на выплаты персоналу за счет межбюджетных трансфертов по  принятым полномочиям</t>
  </si>
  <si>
    <t>Расходы на выплаты персоналу  за счет межбюджетных трансфертов по принятым полномочиям   принятых полномочий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</si>
  <si>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 за счет межбюджетных трансфертов по принятым полномочиям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</si>
  <si>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образования"за счет межбюджетных трансфертов по принятым полномочиям</t>
  </si>
  <si>
    <t>Подпрограмма "Сохранение и развитие традиционной народной культуры, промыслов и ремесел" муниципальной программы  "Развитие культуры  на территории муниципального образования Огаревское Щекинского района"</t>
  </si>
  <si>
    <t>Подпрограмма "Сохранение и развитие традиционной народной культуры, промыслов и ремесел" муниципальной программы "Развитие культуры  на территории муниципального образования Огаревское Щекинского района"</t>
  </si>
  <si>
    <t>Подпрограмма "Сохранение и развитие традиционной народной культуры, промыслов и ремесел" муниципальной программы  "Развитие культуры  на территории муниципального образования Огаревское Щекинского района" за счет субсидий на оплату труда работникам муниципальных учреждений культурно-досугового типа</t>
  </si>
  <si>
    <t>80120</t>
  </si>
  <si>
    <t>2</t>
  </si>
  <si>
    <t>3</t>
  </si>
  <si>
    <t xml:space="preserve"> Мероприятие "Организация и прведение культурно-массовых мероприятий"</t>
  </si>
  <si>
    <t xml:space="preserve"> Мероприятие "Пожарная безопасность"</t>
  </si>
  <si>
    <t xml:space="preserve"> Мероприятие"Содержание и благоустройство мест захоронения муниципального образования Огаревское Щекинского района"</t>
  </si>
  <si>
    <t>Мероприятие"Содержание и благоустройство мест захоронения муниципального образования Огаревское Щекинского района"</t>
  </si>
  <si>
    <t>Мероприятие "Организация и прведение культурно-массовых мероприятий"</t>
  </si>
  <si>
    <t>Мероприятие "Пожарная безопасность"</t>
  </si>
  <si>
    <t>Иные закупки товаров, работ и услуг для обеспечения государственных (муниципальных) нужд (погашение обязательств прошлых лет)</t>
  </si>
  <si>
    <t>23,6+45</t>
  </si>
  <si>
    <t>Приложение 6</t>
  </si>
  <si>
    <t>Отчет об исполнении распределения</t>
  </si>
  <si>
    <t>Отчет об исполнении расходов по ведомственной структуре расходов бюджета муниципального образования Огаревское</t>
  </si>
  <si>
    <t>901</t>
  </si>
  <si>
    <t>29900</t>
  </si>
  <si>
    <t>Приложение 5</t>
  </si>
  <si>
    <t>Пубдичные нормативные социальные выплаты гражданам</t>
  </si>
  <si>
    <t>Публичные нормативные социальные выплаты гражданам</t>
  </si>
  <si>
    <t>к  решению Собрания депутатов МО Огаревское Щекинского района "об исполнении бюджета МО Огаревское Щекинского района за 2017 год</t>
  </si>
  <si>
    <t>ПРОЕКТ</t>
  </si>
  <si>
    <t>бюджетных ассигнований бюджета МО Огаревское на 2017 год  по разделам, подразделам, целевым статьям (муниципальных программ и не программным направлениям деятельности)группам и подгруппам видов расходов классификации расходов бюджета МО Огаревское</t>
  </si>
  <si>
    <t>Уточненный план на 2017 год</t>
  </si>
  <si>
    <t xml:space="preserve">Погашение обязательств прошлых лет </t>
  </si>
  <si>
    <t>Подпрограмма "Содержание имущества муниципального образования Огаревское Щекинмкого района"</t>
  </si>
  <si>
    <t>Содержание имущества муниципального образования Огаревское Щекинмкого района</t>
  </si>
  <si>
    <t xml:space="preserve">мероприятие по изготовлению декларации гидротехнических сооружений </t>
  </si>
  <si>
    <t>85050</t>
  </si>
  <si>
    <t>Обеспечение мероприятий, связанных с ликвидационной комиссией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</si>
  <si>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Собрания депутатов"</t>
  </si>
  <si>
    <t>28920</t>
  </si>
  <si>
    <t>Проведение аккорицидной обработки</t>
  </si>
  <si>
    <t>29460</t>
  </si>
  <si>
    <t>Мероприятие "Профилактика терроризма и экстримизма"</t>
  </si>
  <si>
    <t>29770</t>
  </si>
  <si>
    <t>мероприятие "Создание условий для развития культуры"</t>
  </si>
  <si>
    <t>государственная поддержка лучших работников муниципальных учреждений культуры</t>
  </si>
  <si>
    <t>R5195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</si>
  <si>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ДК"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</si>
  <si>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библиотеки"</t>
  </si>
  <si>
    <t>28940</t>
  </si>
  <si>
    <t>Обеспечение мероприятий, связанных с ликвидацией библиотеки</t>
  </si>
  <si>
    <t>28930</t>
  </si>
  <si>
    <t>Обеспечение мероприятий, связанных с ликвидацией ДК</t>
  </si>
  <si>
    <t>Организация мероприятий по очистке земельных участков сельскохозяйственного назначения от несанкционированных свалок в рамках подпрограммы "Организация сбора и вывоза бытовых отходов и мусора в муниципальном образовании Огаревское Щекинского района"</t>
  </si>
  <si>
    <t>29230</t>
  </si>
  <si>
    <t>Организация содержания мест массового отдыха муниципального образования Огаревское Щекинского района в рамках подпрограммы "Организация благоустройства территории муниципального образования Огаревское Щекинского района"</t>
  </si>
  <si>
    <t>29910</t>
  </si>
  <si>
    <t>к  решению Собрания депутатов МО Огаревское Щекинского района "об исполнении бюджета МО Огаревкое Щекинского района за 2017 год"</t>
  </si>
  <si>
    <t>на 2017 год</t>
  </si>
  <si>
    <t>Исполнено за 2017 год</t>
  </si>
  <si>
    <t>Подпрограмма " Содержание имущества муниципального образования Огаревское Щекинского района"</t>
  </si>
  <si>
    <t xml:space="preserve">Обеспечение мероприятий, связанных с ликвидационной комиссией </t>
  </si>
  <si>
    <t>8714</t>
  </si>
  <si>
    <t>к  решению Собрания депутатов МО Огаревское Щекинского района " об исполнении бюджета МО Огаревское Щекинского района за 2017 год"</t>
  </si>
  <si>
    <t>Отчет об исполнении переченя и объема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Щекинского района 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на 2017 год</t>
  </si>
  <si>
    <t xml:space="preserve">Уточненный план на 2017 год </t>
  </si>
  <si>
    <t>Проведениеи аккорицидной обработки</t>
  </si>
  <si>
    <t>350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</si>
</sst>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_-* #,##0.0_р_._-;\-* #,##0.0_р_._-;_-* &quot;-&quot;_р_._-;_-@_-"/>
    <numFmt numFmtId="180" formatCode="#,##0.0_р_.;[Red]\-#,##0.0_р_."/>
    <numFmt numFmtId="181" formatCode="#,##0.0_ ;[Red]\-#,##0.0\ "/>
    <numFmt numFmtId="182" formatCode="00"/>
    <numFmt numFmtId="183" formatCode="000\ 00\ 00"/>
    <numFmt numFmtId="184" formatCode="000"/>
    <numFmt numFmtId="185" formatCode="0.000"/>
    <numFmt numFmtId="186" formatCode="[$-F400]h:mm:ss\ AM/PM"/>
    <numFmt numFmtId="187" formatCode="_-* #,##0.0_р_._-;\-* #,##0.0_р_._-;_-* \-_р_._-;_-@_-"/>
    <numFmt numFmtId="188" formatCode="_-* #,##0.0_р_._-;\-* #,##0.0_р_._-;_-* &quot;-&quot;??_р_._-;_-@_-"/>
    <numFmt numFmtId="189" formatCode="_-* #,##0.0_р_._-;\-* #,##0.0_р_._-;_-* &quot;-&quot;?_р_._-;_-@_-"/>
    <numFmt numFmtId="190" formatCode="0000"/>
    <numFmt numFmtId="191" formatCode="0000000"/>
    <numFmt numFmtId="192" formatCode="#,##0.0;[Red]\-#,##0.0;0.0"/>
    <numFmt numFmtId="193" formatCode="#,##0.0_ ;\-#,##0.0\ "/>
    <numFmt numFmtId="194" formatCode="_-* #,##0_р_._-;\-* #,##0_р_._-;_-* \-_р_._-;_-@_-"/>
    <numFmt numFmtId="195" formatCode="#,##0;[Red]\-#,##0"/>
    <numFmt numFmtId="196" formatCode="_-* #,##0.00_р_._-;\-* #,##0.00_р_._-;_-* \-??_р_._-;_-@_-"/>
    <numFmt numFmtId="197" formatCode="#,##0.000"/>
    <numFmt numFmtId="198" formatCode="#,##0.0000"/>
    <numFmt numFmtId="199" formatCode="#,##0.00_ ;\-#,##0.00\ "/>
    <numFmt numFmtId="200" formatCode="_-* #,##0.0_р_._-;\-* #,##0.0_р_._-;_-* \-??_р_._-;_-@_-"/>
    <numFmt numFmtId="201" formatCode="[$-FC19]d\ mmmm\ yyyy\ &quot;г.&quot;"/>
    <numFmt numFmtId="202" formatCode="000000"/>
    <numFmt numFmtId="203" formatCode="0;[Red]0"/>
    <numFmt numFmtId="204" formatCode="0.00;[Red]0.00"/>
    <numFmt numFmtId="205" formatCode="_-* #,##0.0\ _₽_-;\-* #,##0.0\ _₽_-;_-* &quot;-&quot;?\ _₽_-;_-@_-"/>
  </numFmts>
  <fonts count="72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3"/>
    </font>
    <font>
      <sz val="10"/>
      <color indexed="8"/>
      <name val="Times New Roman"/>
      <family val="1"/>
    </font>
    <font>
      <sz val="8"/>
      <color indexed="8"/>
      <name val="Arial"/>
      <family val="3"/>
    </font>
    <font>
      <sz val="9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name val="Arial"/>
      <family val="3"/>
    </font>
    <font>
      <b/>
      <sz val="11"/>
      <name val="Times New Roman Cyr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1"/>
      <color indexed="10"/>
      <name val="Arial"/>
      <family val="3"/>
    </font>
    <font>
      <sz val="8"/>
      <color indexed="10"/>
      <name val="Arial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41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77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textRotation="90" wrapText="1"/>
    </xf>
    <xf numFmtId="49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7" fillId="0" borderId="13" xfId="61" applyNumberFormat="1" applyFont="1" applyFill="1" applyBorder="1" applyAlignment="1">
      <alignment horizontal="center" wrapText="1"/>
      <protection/>
    </xf>
    <xf numFmtId="49" fontId="7" fillId="0" borderId="14" xfId="61" applyNumberFormat="1" applyFont="1" applyFill="1" applyBorder="1" applyAlignment="1">
      <alignment horizontal="center" wrapText="1"/>
      <protection/>
    </xf>
    <xf numFmtId="49" fontId="7" fillId="0" borderId="15" xfId="61" applyNumberFormat="1" applyFont="1" applyFill="1" applyBorder="1" applyAlignment="1">
      <alignment horizontal="center" wrapText="1"/>
      <protection/>
    </xf>
    <xf numFmtId="49" fontId="7" fillId="0" borderId="14" xfId="61" applyNumberFormat="1" applyFont="1" applyFill="1" applyBorder="1" applyAlignment="1">
      <alignment horizontal="left" wrapText="1"/>
      <protection/>
    </xf>
    <xf numFmtId="2" fontId="11" fillId="0" borderId="12" xfId="53" applyNumberFormat="1" applyFont="1" applyFill="1" applyBorder="1" applyAlignment="1" applyProtection="1">
      <alignment horizontal="left" wrapText="1"/>
      <protection hidden="1"/>
    </xf>
    <xf numFmtId="1" fontId="26" fillId="0" borderId="12" xfId="0" applyNumberFormat="1" applyFont="1" applyFill="1" applyBorder="1" applyAlignment="1">
      <alignment horizontal="center" wrapText="1"/>
    </xf>
    <xf numFmtId="1" fontId="26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wrapText="1"/>
    </xf>
    <xf numFmtId="49" fontId="26" fillId="33" borderId="12" xfId="0" applyNumberFormat="1" applyFont="1" applyFill="1" applyBorder="1" applyAlignment="1">
      <alignment horizontal="center" wrapText="1"/>
    </xf>
    <xf numFmtId="49" fontId="26" fillId="33" borderId="13" xfId="0" applyNumberFormat="1" applyFont="1" applyFill="1" applyBorder="1" applyAlignment="1">
      <alignment horizontal="center" wrapText="1"/>
    </xf>
    <xf numFmtId="49" fontId="9" fillId="33" borderId="13" xfId="61" applyNumberFormat="1" applyFont="1" applyFill="1" applyBorder="1" applyAlignment="1">
      <alignment horizontal="center" wrapText="1"/>
      <protection/>
    </xf>
    <xf numFmtId="49" fontId="9" fillId="33" borderId="14" xfId="61" applyNumberFormat="1" applyFont="1" applyFill="1" applyBorder="1" applyAlignment="1">
      <alignment horizontal="center" wrapText="1"/>
      <protection/>
    </xf>
    <xf numFmtId="49" fontId="9" fillId="33" borderId="15" xfId="61" applyNumberFormat="1" applyFont="1" applyFill="1" applyBorder="1" applyAlignment="1">
      <alignment horizontal="center" wrapText="1"/>
      <protection/>
    </xf>
    <xf numFmtId="49" fontId="9" fillId="33" borderId="14" xfId="61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wrapText="1"/>
    </xf>
    <xf numFmtId="2" fontId="11" fillId="0" borderId="12" xfId="54" applyNumberFormat="1" applyFont="1" applyFill="1" applyBorder="1" applyAlignment="1" applyProtection="1">
      <alignment wrapText="1"/>
      <protection hidden="1"/>
    </xf>
    <xf numFmtId="0" fontId="7" fillId="0" borderId="0" xfId="61" applyFont="1" applyFill="1" applyAlignment="1">
      <alignment horizontal="left"/>
      <protection/>
    </xf>
    <xf numFmtId="49" fontId="26" fillId="0" borderId="12" xfId="0" applyNumberFormat="1" applyFont="1" applyFill="1" applyBorder="1" applyAlignment="1">
      <alignment horizontal="center" wrapText="1"/>
    </xf>
    <xf numFmtId="49" fontId="26" fillId="0" borderId="13" xfId="0" applyNumberFormat="1" applyFont="1" applyFill="1" applyBorder="1" applyAlignment="1">
      <alignment horizontal="center" wrapText="1"/>
    </xf>
    <xf numFmtId="49" fontId="9" fillId="0" borderId="13" xfId="61" applyNumberFormat="1" applyFont="1" applyFill="1" applyBorder="1" applyAlignment="1">
      <alignment horizontal="center" wrapText="1"/>
      <protection/>
    </xf>
    <xf numFmtId="49" fontId="9" fillId="0" borderId="14" xfId="61" applyNumberFormat="1" applyFont="1" applyFill="1" applyBorder="1" applyAlignment="1">
      <alignment horizontal="center" wrapText="1"/>
      <protection/>
    </xf>
    <xf numFmtId="1" fontId="11" fillId="0" borderId="12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49" fontId="9" fillId="0" borderId="15" xfId="61" applyNumberFormat="1" applyFont="1" applyFill="1" applyBorder="1" applyAlignment="1">
      <alignment horizontal="center" wrapText="1"/>
      <protection/>
    </xf>
    <xf numFmtId="49" fontId="9" fillId="0" borderId="14" xfId="61" applyNumberFormat="1" applyFont="1" applyFill="1" applyBorder="1" applyAlignment="1">
      <alignment horizontal="left" wrapText="1"/>
      <protection/>
    </xf>
    <xf numFmtId="0" fontId="6" fillId="0" borderId="12" xfId="57" applyNumberFormat="1" applyFont="1" applyFill="1" applyBorder="1" applyAlignment="1" applyProtection="1">
      <alignment horizontal="left" wrapText="1"/>
      <protection hidden="1"/>
    </xf>
    <xf numFmtId="49" fontId="9" fillId="0" borderId="14" xfId="61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7" fillId="0" borderId="16" xfId="61" applyFont="1" applyFill="1" applyBorder="1" applyAlignment="1">
      <alignment horizontal="left" vertical="center" textRotation="90" wrapText="1"/>
      <protection/>
    </xf>
    <xf numFmtId="0" fontId="7" fillId="0" borderId="17" xfId="61" applyFont="1" applyFill="1" applyBorder="1" applyAlignment="1">
      <alignment horizontal="left" vertical="center" textRotation="90" wrapText="1"/>
      <protection/>
    </xf>
    <xf numFmtId="0" fontId="7" fillId="0" borderId="13" xfId="61" applyFont="1" applyFill="1" applyBorder="1" applyAlignment="1">
      <alignment horizontal="left" vertical="center" textRotation="90" wrapText="1"/>
      <protection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textRotation="90" wrapText="1"/>
    </xf>
    <xf numFmtId="49" fontId="14" fillId="0" borderId="12" xfId="0" applyNumberFormat="1" applyFont="1" applyFill="1" applyBorder="1" applyAlignment="1">
      <alignment horizontal="center" wrapText="1"/>
    </xf>
    <xf numFmtId="49" fontId="7" fillId="0" borderId="12" xfId="56" applyNumberFormat="1" applyFont="1" applyFill="1" applyBorder="1" applyAlignment="1" applyProtection="1">
      <alignment horizont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9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0" fillId="32" borderId="15" xfId="0" applyFont="1" applyFill="1" applyBorder="1" applyAlignment="1">
      <alignment horizontal="left" wrapText="1"/>
    </xf>
    <xf numFmtId="0" fontId="30" fillId="0" borderId="12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32" borderId="12" xfId="0" applyFont="1" applyFill="1" applyBorder="1" applyAlignment="1">
      <alignment wrapText="1"/>
    </xf>
    <xf numFmtId="49" fontId="26" fillId="32" borderId="12" xfId="0" applyNumberFormat="1" applyFont="1" applyFill="1" applyBorder="1" applyAlignment="1">
      <alignment horizontal="center" wrapText="1"/>
    </xf>
    <xf numFmtId="49" fontId="26" fillId="32" borderId="13" xfId="0" applyNumberFormat="1" applyFont="1" applyFill="1" applyBorder="1" applyAlignment="1">
      <alignment horizontal="center" wrapText="1"/>
    </xf>
    <xf numFmtId="49" fontId="9" fillId="32" borderId="13" xfId="61" applyNumberFormat="1" applyFont="1" applyFill="1" applyBorder="1" applyAlignment="1">
      <alignment horizontal="center" wrapText="1"/>
      <protection/>
    </xf>
    <xf numFmtId="49" fontId="9" fillId="32" borderId="14" xfId="61" applyNumberFormat="1" applyFont="1" applyFill="1" applyBorder="1" applyAlignment="1">
      <alignment horizontal="center" wrapText="1"/>
      <protection/>
    </xf>
    <xf numFmtId="49" fontId="9" fillId="32" borderId="15" xfId="61" applyNumberFormat="1" applyFont="1" applyFill="1" applyBorder="1" applyAlignment="1">
      <alignment horizontal="center" wrapText="1"/>
      <protection/>
    </xf>
    <xf numFmtId="49" fontId="9" fillId="32" borderId="14" xfId="61" applyNumberFormat="1" applyFont="1" applyFill="1" applyBorder="1" applyAlignment="1">
      <alignment horizontal="left" vertical="center" wrapText="1"/>
      <protection/>
    </xf>
    <xf numFmtId="49" fontId="9" fillId="32" borderId="14" xfId="61" applyNumberFormat="1" applyFont="1" applyFill="1" applyBorder="1" applyAlignment="1">
      <alignment horizontal="left" wrapText="1"/>
      <protection/>
    </xf>
    <xf numFmtId="0" fontId="6" fillId="32" borderId="12" xfId="57" applyNumberFormat="1" applyFont="1" applyFill="1" applyBorder="1" applyAlignment="1" applyProtection="1">
      <alignment horizontal="left" wrapText="1"/>
      <protection hidden="1"/>
    </xf>
    <xf numFmtId="49" fontId="11" fillId="32" borderId="12" xfId="0" applyNumberFormat="1" applyFont="1" applyFill="1" applyBorder="1" applyAlignment="1">
      <alignment horizontal="center" wrapText="1"/>
    </xf>
    <xf numFmtId="49" fontId="11" fillId="32" borderId="13" xfId="0" applyNumberFormat="1" applyFont="1" applyFill="1" applyBorder="1" applyAlignment="1">
      <alignment horizontal="center" wrapText="1"/>
    </xf>
    <xf numFmtId="49" fontId="7" fillId="32" borderId="13" xfId="61" applyNumberFormat="1" applyFont="1" applyFill="1" applyBorder="1" applyAlignment="1">
      <alignment horizontal="center" wrapText="1"/>
      <protection/>
    </xf>
    <xf numFmtId="49" fontId="7" fillId="32" borderId="14" xfId="61" applyNumberFormat="1" applyFont="1" applyFill="1" applyBorder="1" applyAlignment="1">
      <alignment horizontal="center" wrapText="1"/>
      <protection/>
    </xf>
    <xf numFmtId="49" fontId="7" fillId="32" borderId="15" xfId="61" applyNumberFormat="1" applyFont="1" applyFill="1" applyBorder="1" applyAlignment="1">
      <alignment horizontal="center" wrapText="1"/>
      <protection/>
    </xf>
    <xf numFmtId="49" fontId="7" fillId="32" borderId="14" xfId="61" applyNumberFormat="1" applyFont="1" applyFill="1" applyBorder="1" applyAlignment="1">
      <alignment horizontal="left" wrapText="1"/>
      <protection/>
    </xf>
    <xf numFmtId="2" fontId="11" fillId="32" borderId="12" xfId="57" applyNumberFormat="1" applyFont="1" applyFill="1" applyBorder="1" applyAlignment="1" applyProtection="1">
      <alignment horizontal="left" wrapText="1"/>
      <protection hidden="1"/>
    </xf>
    <xf numFmtId="2" fontId="11" fillId="32" borderId="12" xfId="53" applyNumberFormat="1" applyFont="1" applyFill="1" applyBorder="1" applyAlignment="1" applyProtection="1">
      <alignment horizontal="left" wrapText="1"/>
      <protection hidden="1"/>
    </xf>
    <xf numFmtId="49" fontId="14" fillId="32" borderId="12" xfId="0" applyNumberFormat="1" applyFont="1" applyFill="1" applyBorder="1" applyAlignment="1">
      <alignment horizontal="center"/>
    </xf>
    <xf numFmtId="49" fontId="9" fillId="32" borderId="12" xfId="0" applyNumberFormat="1" applyFont="1" applyFill="1" applyBorder="1" applyAlignment="1">
      <alignment horizontal="center"/>
    </xf>
    <xf numFmtId="0" fontId="6" fillId="32" borderId="12" xfId="56" applyNumberFormat="1" applyFont="1" applyFill="1" applyBorder="1" applyAlignment="1" applyProtection="1">
      <alignment horizontal="left" wrapText="1"/>
      <protection hidden="1"/>
    </xf>
    <xf numFmtId="49" fontId="7" fillId="32" borderId="14" xfId="61" applyNumberFormat="1" applyFont="1" applyFill="1" applyBorder="1" applyAlignment="1">
      <alignment horizontal="left" vertical="center" wrapText="1"/>
      <protection/>
    </xf>
    <xf numFmtId="2" fontId="11" fillId="32" borderId="12" xfId="56" applyNumberFormat="1" applyFont="1" applyFill="1" applyBorder="1" applyAlignment="1" applyProtection="1">
      <alignment horizontal="left" wrapText="1"/>
      <protection hidden="1"/>
    </xf>
    <xf numFmtId="49" fontId="7" fillId="32" borderId="12" xfId="0" applyNumberFormat="1" applyFont="1" applyFill="1" applyBorder="1" applyAlignment="1">
      <alignment horizontal="center"/>
    </xf>
    <xf numFmtId="49" fontId="19" fillId="32" borderId="12" xfId="0" applyNumberFormat="1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wrapText="1"/>
    </xf>
    <xf numFmtId="49" fontId="7" fillId="32" borderId="14" xfId="0" applyNumberFormat="1" applyFont="1" applyFill="1" applyBorder="1" applyAlignment="1">
      <alignment horizontal="center"/>
    </xf>
    <xf numFmtId="0" fontId="28" fillId="32" borderId="12" xfId="0" applyFont="1" applyFill="1" applyBorder="1" applyAlignment="1">
      <alignment horizontal="center" wrapText="1"/>
    </xf>
    <xf numFmtId="1" fontId="26" fillId="32" borderId="12" xfId="0" applyNumberFormat="1" applyFont="1" applyFill="1" applyBorder="1" applyAlignment="1">
      <alignment horizontal="center" wrapText="1"/>
    </xf>
    <xf numFmtId="1" fontId="26" fillId="32" borderId="13" xfId="0" applyNumberFormat="1" applyFont="1" applyFill="1" applyBorder="1" applyAlignment="1">
      <alignment horizontal="center" wrapText="1"/>
    </xf>
    <xf numFmtId="0" fontId="6" fillId="32" borderId="12" xfId="56" applyNumberFormat="1" applyFont="1" applyFill="1" applyBorder="1" applyAlignment="1" applyProtection="1">
      <alignment wrapText="1"/>
      <protection hidden="1"/>
    </xf>
    <xf numFmtId="2" fontId="11" fillId="32" borderId="12" xfId="54" applyNumberFormat="1" applyFont="1" applyFill="1" applyBorder="1" applyAlignment="1" applyProtection="1">
      <alignment wrapText="1"/>
      <protection hidden="1"/>
    </xf>
    <xf numFmtId="0" fontId="7" fillId="32" borderId="12" xfId="0" applyFont="1" applyFill="1" applyBorder="1" applyAlignment="1">
      <alignment wrapText="1"/>
    </xf>
    <xf numFmtId="0" fontId="7" fillId="32" borderId="12" xfId="0" applyFont="1" applyFill="1" applyBorder="1" applyAlignment="1">
      <alignment horizontal="center"/>
    </xf>
    <xf numFmtId="2" fontId="6" fillId="32" borderId="12" xfId="56" applyNumberFormat="1" applyFont="1" applyFill="1" applyBorder="1" applyAlignment="1" applyProtection="1">
      <alignment horizontal="left" wrapText="1"/>
      <protection hidden="1"/>
    </xf>
    <xf numFmtId="49" fontId="19" fillId="32" borderId="12" xfId="0" applyNumberFormat="1" applyFont="1" applyFill="1" applyBorder="1" applyAlignment="1">
      <alignment horizontal="center" wrapText="1"/>
    </xf>
    <xf numFmtId="0" fontId="6" fillId="32" borderId="12" xfId="0" applyFont="1" applyFill="1" applyBorder="1" applyAlignment="1">
      <alignment wrapText="1"/>
    </xf>
    <xf numFmtId="0" fontId="32" fillId="32" borderId="12" xfId="0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left" vertical="center" wrapText="1"/>
    </xf>
    <xf numFmtId="10" fontId="32" fillId="32" borderId="12" xfId="0" applyNumberFormat="1" applyFont="1" applyFill="1" applyBorder="1" applyAlignment="1">
      <alignment wrapText="1"/>
    </xf>
    <xf numFmtId="10" fontId="7" fillId="32" borderId="12" xfId="0" applyNumberFormat="1" applyFont="1" applyFill="1" applyBorder="1" applyAlignment="1">
      <alignment wrapText="1"/>
    </xf>
    <xf numFmtId="0" fontId="7" fillId="32" borderId="14" xfId="0" applyFont="1" applyFill="1" applyBorder="1" applyAlignment="1">
      <alignment horizontal="center"/>
    </xf>
    <xf numFmtId="2" fontId="32" fillId="32" borderId="12" xfId="57" applyNumberFormat="1" applyFont="1" applyFill="1" applyBorder="1" applyAlignment="1" applyProtection="1">
      <alignment horizontal="left" wrapText="1"/>
      <protection hidden="1"/>
    </xf>
    <xf numFmtId="2" fontId="31" fillId="32" borderId="12" xfId="57" applyNumberFormat="1" applyFont="1" applyFill="1" applyBorder="1" applyAlignment="1" applyProtection="1">
      <alignment horizontal="left" wrapText="1"/>
      <protection hidden="1"/>
    </xf>
    <xf numFmtId="49" fontId="7" fillId="32" borderId="13" xfId="61" applyNumberFormat="1" applyFont="1" applyFill="1" applyBorder="1" applyAlignment="1">
      <alignment horizontal="left" vertical="center" wrapText="1"/>
      <protection/>
    </xf>
    <xf numFmtId="49" fontId="7" fillId="32" borderId="15" xfId="61" applyNumberFormat="1" applyFont="1" applyFill="1" applyBorder="1" applyAlignment="1">
      <alignment horizontal="left" vertical="center" wrapText="1"/>
      <protection/>
    </xf>
    <xf numFmtId="49" fontId="18" fillId="32" borderId="12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7" fillId="32" borderId="12" xfId="61" applyNumberFormat="1" applyFont="1" applyFill="1" applyBorder="1" applyAlignment="1">
      <alignment horizontal="left" vertical="center" wrapText="1"/>
      <protection/>
    </xf>
    <xf numFmtId="0" fontId="8" fillId="32" borderId="12" xfId="0" applyFont="1" applyFill="1" applyBorder="1" applyAlignment="1">
      <alignment horizontal="center" wrapText="1"/>
    </xf>
    <xf numFmtId="1" fontId="9" fillId="32" borderId="12" xfId="53" applyNumberFormat="1" applyFont="1" applyFill="1" applyBorder="1" applyAlignment="1">
      <alignment horizontal="left" vertical="center" wrapText="1"/>
      <protection/>
    </xf>
    <xf numFmtId="49" fontId="9" fillId="32" borderId="13" xfId="53" applyNumberFormat="1" applyFont="1" applyFill="1" applyBorder="1" applyAlignment="1">
      <alignment horizontal="left" vertical="center" wrapText="1"/>
      <protection/>
    </xf>
    <xf numFmtId="49" fontId="9" fillId="32" borderId="13" xfId="61" applyNumberFormat="1" applyFont="1" applyFill="1" applyBorder="1" applyAlignment="1">
      <alignment horizontal="left" vertical="center" wrapText="1"/>
      <protection/>
    </xf>
    <xf numFmtId="49" fontId="9" fillId="32" borderId="15" xfId="61" applyNumberFormat="1" applyFont="1" applyFill="1" applyBorder="1" applyAlignment="1">
      <alignment horizontal="left" vertical="center" wrapText="1"/>
      <protection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 horizontal="center"/>
    </xf>
    <xf numFmtId="1" fontId="26" fillId="34" borderId="12" xfId="0" applyNumberFormat="1" applyFont="1" applyFill="1" applyBorder="1" applyAlignment="1">
      <alignment horizontal="center" wrapText="1"/>
    </xf>
    <xf numFmtId="1" fontId="26" fillId="34" borderId="13" xfId="0" applyNumberFormat="1" applyFont="1" applyFill="1" applyBorder="1" applyAlignment="1">
      <alignment horizontal="center" wrapText="1"/>
    </xf>
    <xf numFmtId="49" fontId="7" fillId="34" borderId="13" xfId="61" applyNumberFormat="1" applyFont="1" applyFill="1" applyBorder="1" applyAlignment="1">
      <alignment horizontal="left" vertical="center" wrapText="1"/>
      <protection/>
    </xf>
    <xf numFmtId="49" fontId="7" fillId="34" borderId="14" xfId="61" applyNumberFormat="1" applyFont="1" applyFill="1" applyBorder="1" applyAlignment="1">
      <alignment horizontal="left" vertical="center" wrapText="1"/>
      <protection/>
    </xf>
    <xf numFmtId="49" fontId="7" fillId="34" borderId="15" xfId="61" applyNumberFormat="1" applyFont="1" applyFill="1" applyBorder="1" applyAlignment="1">
      <alignment horizontal="left" vertical="center" wrapText="1"/>
      <protection/>
    </xf>
    <xf numFmtId="0" fontId="27" fillId="34" borderId="12" xfId="0" applyFont="1" applyFill="1" applyBorder="1" applyAlignment="1">
      <alignment horizontal="left" wrapText="1"/>
    </xf>
    <xf numFmtId="49" fontId="14" fillId="34" borderId="12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 wrapText="1"/>
    </xf>
    <xf numFmtId="49" fontId="7" fillId="34" borderId="13" xfId="61" applyNumberFormat="1" applyFont="1" applyFill="1" applyBorder="1" applyAlignment="1">
      <alignment horizontal="center" wrapText="1"/>
      <protection/>
    </xf>
    <xf numFmtId="49" fontId="7" fillId="34" borderId="14" xfId="61" applyNumberFormat="1" applyFont="1" applyFill="1" applyBorder="1" applyAlignment="1">
      <alignment horizontal="center" wrapText="1"/>
      <protection/>
    </xf>
    <xf numFmtId="49" fontId="7" fillId="34" borderId="15" xfId="61" applyNumberFormat="1" applyFont="1" applyFill="1" applyBorder="1" applyAlignment="1">
      <alignment horizontal="center" wrapText="1"/>
      <protection/>
    </xf>
    <xf numFmtId="0" fontId="18" fillId="0" borderId="0" xfId="0" applyFont="1" applyFill="1" applyBorder="1" applyAlignment="1">
      <alignment/>
    </xf>
    <xf numFmtId="1" fontId="8" fillId="32" borderId="12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2" fontId="33" fillId="32" borderId="12" xfId="57" applyNumberFormat="1" applyFont="1" applyFill="1" applyBorder="1" applyAlignment="1" applyProtection="1">
      <alignment wrapText="1"/>
      <protection hidden="1"/>
    </xf>
    <xf numFmtId="49" fontId="19" fillId="32" borderId="13" xfId="0" applyNumberFormat="1" applyFont="1" applyFill="1" applyBorder="1" applyAlignment="1">
      <alignment horizontal="center"/>
    </xf>
    <xf numFmtId="0" fontId="33" fillId="32" borderId="12" xfId="0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wrapText="1"/>
    </xf>
    <xf numFmtId="49" fontId="26" fillId="34" borderId="12" xfId="0" applyNumberFormat="1" applyFont="1" applyFill="1" applyBorder="1" applyAlignment="1">
      <alignment horizontal="center" wrapText="1"/>
    </xf>
    <xf numFmtId="49" fontId="26" fillId="34" borderId="13" xfId="0" applyNumberFormat="1" applyFont="1" applyFill="1" applyBorder="1" applyAlignment="1">
      <alignment horizontal="center" wrapText="1"/>
    </xf>
    <xf numFmtId="49" fontId="9" fillId="34" borderId="13" xfId="61" applyNumberFormat="1" applyFont="1" applyFill="1" applyBorder="1" applyAlignment="1">
      <alignment horizontal="center" wrapText="1"/>
      <protection/>
    </xf>
    <xf numFmtId="49" fontId="9" fillId="34" borderId="14" xfId="61" applyNumberFormat="1" applyFont="1" applyFill="1" applyBorder="1" applyAlignment="1">
      <alignment horizontal="center" wrapText="1"/>
      <protection/>
    </xf>
    <xf numFmtId="49" fontId="9" fillId="34" borderId="15" xfId="61" applyNumberFormat="1" applyFont="1" applyFill="1" applyBorder="1" applyAlignment="1">
      <alignment horizontal="center" wrapText="1"/>
      <protection/>
    </xf>
    <xf numFmtId="49" fontId="9" fillId="34" borderId="14" xfId="61" applyNumberFormat="1" applyFont="1" applyFill="1" applyBorder="1" applyAlignment="1">
      <alignment horizontal="left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wrapText="1"/>
    </xf>
    <xf numFmtId="2" fontId="10" fillId="34" borderId="12" xfId="53" applyNumberFormat="1" applyFont="1" applyFill="1" applyBorder="1" applyAlignment="1" applyProtection="1">
      <alignment horizontal="left" wrapText="1"/>
      <protection hidden="1"/>
    </xf>
    <xf numFmtId="49" fontId="9" fillId="34" borderId="12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1" fontId="8" fillId="32" borderId="12" xfId="0" applyNumberFormat="1" applyFont="1" applyFill="1" applyBorder="1" applyAlignment="1">
      <alignment horizontal="left" wrapText="1"/>
    </xf>
    <xf numFmtId="2" fontId="34" fillId="32" borderId="12" xfId="53" applyNumberFormat="1" applyFont="1" applyFill="1" applyBorder="1" applyAlignment="1" applyProtection="1">
      <alignment horizontal="left" wrapText="1"/>
      <protection hidden="1"/>
    </xf>
    <xf numFmtId="0" fontId="4" fillId="34" borderId="12" xfId="0" applyFont="1" applyFill="1" applyBorder="1" applyAlignment="1">
      <alignment horizontal="center" wrapText="1"/>
    </xf>
    <xf numFmtId="49" fontId="9" fillId="34" borderId="12" xfId="61" applyNumberFormat="1" applyFont="1" applyFill="1" applyBorder="1" applyAlignment="1">
      <alignment horizontal="left" vertical="center" wrapText="1"/>
      <protection/>
    </xf>
    <xf numFmtId="49" fontId="9" fillId="34" borderId="13" xfId="61" applyNumberFormat="1" applyFont="1" applyFill="1" applyBorder="1" applyAlignment="1">
      <alignment horizontal="left" vertical="center" wrapText="1"/>
      <protection/>
    </xf>
    <xf numFmtId="49" fontId="9" fillId="34" borderId="15" xfId="61" applyNumberFormat="1" applyFont="1" applyFill="1" applyBorder="1" applyAlignment="1">
      <alignment horizontal="left" vertical="center" wrapText="1"/>
      <protection/>
    </xf>
    <xf numFmtId="2" fontId="11" fillId="0" borderId="12" xfId="57" applyNumberFormat="1" applyFont="1" applyFill="1" applyBorder="1" applyAlignment="1" applyProtection="1">
      <alignment wrapText="1"/>
      <protection hidden="1"/>
    </xf>
    <xf numFmtId="1" fontId="6" fillId="35" borderId="12" xfId="0" applyNumberFormat="1" applyFont="1" applyFill="1" applyBorder="1" applyAlignment="1">
      <alignment horizontal="left" vertical="center" wrapText="1"/>
    </xf>
    <xf numFmtId="49" fontId="7" fillId="32" borderId="13" xfId="0" applyNumberFormat="1" applyFont="1" applyFill="1" applyBorder="1" applyAlignment="1">
      <alignment horizontal="center"/>
    </xf>
    <xf numFmtId="1" fontId="32" fillId="0" borderId="12" xfId="0" applyNumberFormat="1" applyFont="1" applyFill="1" applyBorder="1" applyAlignment="1">
      <alignment horizontal="left" vertical="center" wrapText="1"/>
    </xf>
    <xf numFmtId="1" fontId="26" fillId="34" borderId="12" xfId="61" applyNumberFormat="1" applyFont="1" applyFill="1" applyBorder="1" applyAlignment="1">
      <alignment horizontal="center" vertical="center" wrapText="1"/>
      <protection/>
    </xf>
    <xf numFmtId="49" fontId="26" fillId="34" borderId="12" xfId="61" applyNumberFormat="1" applyFont="1" applyFill="1" applyBorder="1" applyAlignment="1">
      <alignment horizontal="center" vertical="center" wrapText="1"/>
      <protection/>
    </xf>
    <xf numFmtId="49" fontId="26" fillId="34" borderId="13" xfId="61" applyNumberFormat="1" applyFont="1" applyFill="1" applyBorder="1" applyAlignment="1">
      <alignment horizontal="center" vertical="center" wrapText="1"/>
      <protection/>
    </xf>
    <xf numFmtId="49" fontId="26" fillId="34" borderId="14" xfId="61" applyNumberFormat="1" applyFont="1" applyFill="1" applyBorder="1" applyAlignment="1">
      <alignment horizontal="left" vertical="center" wrapText="1"/>
      <protection/>
    </xf>
    <xf numFmtId="49" fontId="7" fillId="36" borderId="12" xfId="56" applyNumberFormat="1" applyFont="1" applyFill="1" applyBorder="1" applyAlignment="1" applyProtection="1">
      <alignment horizontal="center" wrapText="1"/>
      <protection hidden="1"/>
    </xf>
    <xf numFmtId="176" fontId="7" fillId="0" borderId="12" xfId="0" applyNumberFormat="1" applyFont="1" applyFill="1" applyBorder="1" applyAlignment="1">
      <alignment horizontal="right"/>
    </xf>
    <xf numFmtId="176" fontId="9" fillId="0" borderId="12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49" fontId="9" fillId="32" borderId="12" xfId="0" applyNumberFormat="1" applyFont="1" applyFill="1" applyBorder="1" applyAlignment="1">
      <alignment horizontal="center" wrapText="1"/>
    </xf>
    <xf numFmtId="49" fontId="9" fillId="32" borderId="13" xfId="0" applyNumberFormat="1" applyFont="1" applyFill="1" applyBorder="1" applyAlignment="1">
      <alignment horizontal="center" wrapText="1"/>
    </xf>
    <xf numFmtId="2" fontId="26" fillId="32" borderId="12" xfId="53" applyNumberFormat="1" applyFont="1" applyFill="1" applyBorder="1" applyAlignment="1" applyProtection="1">
      <alignment horizontal="left" wrapText="1"/>
      <protection hidden="1"/>
    </xf>
    <xf numFmtId="49" fontId="35" fillId="0" borderId="14" xfId="61" applyNumberFormat="1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left" vertical="center" wrapText="1"/>
    </xf>
    <xf numFmtId="49" fontId="31" fillId="0" borderId="14" xfId="61" applyNumberFormat="1" applyFont="1" applyFill="1" applyBorder="1" applyAlignment="1">
      <alignment horizontal="center" vertical="center" wrapText="1"/>
      <protection/>
    </xf>
    <xf numFmtId="2" fontId="6" fillId="0" borderId="12" xfId="59" applyNumberFormat="1" applyFont="1" applyFill="1" applyBorder="1" applyAlignment="1" applyProtection="1">
      <alignment horizontal="left" wrapText="1"/>
      <protection hidden="1"/>
    </xf>
    <xf numFmtId="0" fontId="10" fillId="0" borderId="12" xfId="0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49" fontId="13" fillId="0" borderId="13" xfId="61" applyNumberFormat="1" applyFont="1" applyFill="1" applyBorder="1" applyAlignment="1">
      <alignment horizontal="center" wrapText="1"/>
      <protection/>
    </xf>
    <xf numFmtId="49" fontId="13" fillId="0" borderId="14" xfId="61" applyNumberFormat="1" applyFont="1" applyFill="1" applyBorder="1" applyAlignment="1">
      <alignment horizontal="center" wrapText="1"/>
      <protection/>
    </xf>
    <xf numFmtId="49" fontId="13" fillId="0" borderId="15" xfId="61" applyNumberFormat="1" applyFont="1" applyFill="1" applyBorder="1" applyAlignment="1">
      <alignment horizontal="center" wrapText="1"/>
      <protection/>
    </xf>
    <xf numFmtId="49" fontId="13" fillId="0" borderId="14" xfId="61" applyNumberFormat="1" applyFont="1" applyFill="1" applyBorder="1" applyAlignment="1">
      <alignment horizontal="left" wrapText="1"/>
      <protection/>
    </xf>
    <xf numFmtId="0" fontId="11" fillId="0" borderId="12" xfId="0" applyNumberFormat="1" applyFont="1" applyFill="1" applyBorder="1" applyAlignment="1">
      <alignment wrapText="1"/>
    </xf>
    <xf numFmtId="0" fontId="6" fillId="32" borderId="12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8" fillId="0" borderId="12" xfId="0" applyFont="1" applyFill="1" applyBorder="1" applyAlignment="1">
      <alignment horizontal="center" wrapText="1"/>
    </xf>
    <xf numFmtId="176" fontId="6" fillId="0" borderId="0" xfId="0" applyNumberFormat="1" applyFont="1" applyFill="1" applyAlignment="1">
      <alignment/>
    </xf>
    <xf numFmtId="176" fontId="8" fillId="0" borderId="12" xfId="0" applyNumberFormat="1" applyFont="1" applyFill="1" applyBorder="1" applyAlignment="1">
      <alignment horizontal="right"/>
    </xf>
    <xf numFmtId="176" fontId="9" fillId="0" borderId="12" xfId="61" applyNumberFormat="1" applyFont="1" applyFill="1" applyBorder="1" applyAlignment="1">
      <alignment horizontal="right"/>
      <protection/>
    </xf>
    <xf numFmtId="176" fontId="9" fillId="33" borderId="12" xfId="61" applyNumberFormat="1" applyFont="1" applyFill="1" applyBorder="1" applyAlignment="1">
      <alignment horizontal="right"/>
      <protection/>
    </xf>
    <xf numFmtId="176" fontId="7" fillId="0" borderId="12" xfId="61" applyNumberFormat="1" applyFont="1" applyFill="1" applyBorder="1" applyAlignment="1">
      <alignment horizontal="right"/>
      <protection/>
    </xf>
    <xf numFmtId="176" fontId="9" fillId="32" borderId="12" xfId="61" applyNumberFormat="1" applyFont="1" applyFill="1" applyBorder="1" applyAlignment="1">
      <alignment horizontal="right"/>
      <protection/>
    </xf>
    <xf numFmtId="176" fontId="9" fillId="32" borderId="12" xfId="0" applyNumberFormat="1" applyFont="1" applyFill="1" applyBorder="1" applyAlignment="1">
      <alignment horizontal="right"/>
    </xf>
    <xf numFmtId="176" fontId="7" fillId="32" borderId="12" xfId="0" applyNumberFormat="1" applyFont="1" applyFill="1" applyBorder="1" applyAlignment="1">
      <alignment horizontal="right"/>
    </xf>
    <xf numFmtId="176" fontId="9" fillId="32" borderId="12" xfId="0" applyNumberFormat="1" applyFont="1" applyFill="1" applyBorder="1" applyAlignment="1">
      <alignment horizontal="right" wrapText="1"/>
    </xf>
    <xf numFmtId="176" fontId="7" fillId="32" borderId="12" xfId="0" applyNumberFormat="1" applyFont="1" applyFill="1" applyBorder="1" applyAlignment="1">
      <alignment horizontal="right" wrapText="1"/>
    </xf>
    <xf numFmtId="176" fontId="8" fillId="0" borderId="12" xfId="69" applyNumberFormat="1" applyFont="1" applyFill="1" applyBorder="1" applyAlignment="1">
      <alignment horizontal="right"/>
    </xf>
    <xf numFmtId="176" fontId="6" fillId="0" borderId="12" xfId="69" applyNumberFormat="1" applyFont="1" applyFill="1" applyBorder="1" applyAlignment="1">
      <alignment horizontal="right"/>
    </xf>
    <xf numFmtId="176" fontId="14" fillId="0" borderId="12" xfId="0" applyNumberFormat="1" applyFont="1" applyFill="1" applyBorder="1" applyAlignment="1">
      <alignment horizontal="right"/>
    </xf>
    <xf numFmtId="176" fontId="14" fillId="34" borderId="12" xfId="0" applyNumberFormat="1" applyFont="1" applyFill="1" applyBorder="1" applyAlignment="1">
      <alignment horizontal="right"/>
    </xf>
    <xf numFmtId="176" fontId="7" fillId="32" borderId="12" xfId="61" applyNumberFormat="1" applyFont="1" applyFill="1" applyBorder="1" applyAlignment="1">
      <alignment horizontal="right"/>
      <protection/>
    </xf>
    <xf numFmtId="176" fontId="9" fillId="34" borderId="12" xfId="61" applyNumberFormat="1" applyFont="1" applyFill="1" applyBorder="1" applyAlignment="1">
      <alignment horizontal="right"/>
      <protection/>
    </xf>
    <xf numFmtId="176" fontId="8" fillId="34" borderId="12" xfId="69" applyNumberFormat="1" applyFont="1" applyFill="1" applyBorder="1" applyAlignment="1">
      <alignment horizontal="right"/>
    </xf>
    <xf numFmtId="176" fontId="6" fillId="0" borderId="12" xfId="69" applyNumberFormat="1" applyFont="1" applyFill="1" applyBorder="1" applyAlignment="1">
      <alignment horizontal="right" wrapText="1"/>
    </xf>
    <xf numFmtId="176" fontId="10" fillId="34" borderId="12" xfId="0" applyNumberFormat="1" applyFont="1" applyFill="1" applyBorder="1" applyAlignment="1">
      <alignment horizontal="right"/>
    </xf>
    <xf numFmtId="176" fontId="14" fillId="32" borderId="12" xfId="0" applyNumberFormat="1" applyFont="1" applyFill="1" applyBorder="1" applyAlignment="1">
      <alignment horizontal="right"/>
    </xf>
    <xf numFmtId="176" fontId="9" fillId="34" borderId="12" xfId="0" applyNumberFormat="1" applyFont="1" applyFill="1" applyBorder="1" applyAlignment="1">
      <alignment horizontal="right"/>
    </xf>
    <xf numFmtId="176" fontId="19" fillId="32" borderId="12" xfId="0" applyNumberFormat="1" applyFont="1" applyFill="1" applyBorder="1" applyAlignment="1">
      <alignment horizontal="right"/>
    </xf>
    <xf numFmtId="176" fontId="31" fillId="32" borderId="12" xfId="0" applyNumberFormat="1" applyFont="1" applyFill="1" applyBorder="1" applyAlignment="1">
      <alignment horizontal="right"/>
    </xf>
    <xf numFmtId="176" fontId="35" fillId="32" borderId="12" xfId="0" applyNumberFormat="1" applyFont="1" applyFill="1" applyBorder="1" applyAlignment="1">
      <alignment horizontal="right"/>
    </xf>
    <xf numFmtId="176" fontId="10" fillId="32" borderId="12" xfId="53" applyNumberFormat="1" applyFont="1" applyFill="1" applyBorder="1" applyAlignment="1">
      <alignment horizontal="right"/>
      <protection/>
    </xf>
    <xf numFmtId="176" fontId="5" fillId="0" borderId="0" xfId="0" applyNumberFormat="1" applyFont="1" applyFill="1" applyAlignment="1">
      <alignment horizontal="right"/>
    </xf>
    <xf numFmtId="176" fontId="10" fillId="0" borderId="12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7" fillId="32" borderId="0" xfId="0" applyNumberFormat="1" applyFont="1" applyFill="1" applyAlignment="1">
      <alignment horizontal="right"/>
    </xf>
    <xf numFmtId="0" fontId="10" fillId="34" borderId="12" xfId="0" applyFont="1" applyFill="1" applyBorder="1" applyAlignment="1">
      <alignment horizontal="center" wrapText="1"/>
    </xf>
    <xf numFmtId="1" fontId="10" fillId="34" borderId="12" xfId="0" applyNumberFormat="1" applyFont="1" applyFill="1" applyBorder="1" applyAlignment="1">
      <alignment horizontal="center" wrapText="1"/>
    </xf>
    <xf numFmtId="1" fontId="10" fillId="34" borderId="13" xfId="0" applyNumberFormat="1" applyFont="1" applyFill="1" applyBorder="1" applyAlignment="1">
      <alignment horizontal="center" wrapText="1"/>
    </xf>
    <xf numFmtId="49" fontId="13" fillId="34" borderId="13" xfId="61" applyNumberFormat="1" applyFont="1" applyFill="1" applyBorder="1" applyAlignment="1">
      <alignment horizontal="center" wrapText="1"/>
      <protection/>
    </xf>
    <xf numFmtId="49" fontId="13" fillId="34" borderId="14" xfId="61" applyNumberFormat="1" applyFont="1" applyFill="1" applyBorder="1" applyAlignment="1">
      <alignment horizontal="center" wrapText="1"/>
      <protection/>
    </xf>
    <xf numFmtId="49" fontId="13" fillId="34" borderId="15" xfId="61" applyNumberFormat="1" applyFont="1" applyFill="1" applyBorder="1" applyAlignment="1">
      <alignment horizontal="center" wrapText="1"/>
      <protection/>
    </xf>
    <xf numFmtId="1" fontId="8" fillId="0" borderId="12" xfId="0" applyNumberFormat="1" applyFont="1" applyFill="1" applyBorder="1" applyAlignment="1">
      <alignment horizontal="left" wrapText="1"/>
    </xf>
    <xf numFmtId="0" fontId="9" fillId="32" borderId="14" xfId="0" applyFont="1" applyFill="1" applyBorder="1" applyAlignment="1">
      <alignment horizontal="center"/>
    </xf>
    <xf numFmtId="1" fontId="26" fillId="0" borderId="15" xfId="0" applyNumberFormat="1" applyFont="1" applyFill="1" applyBorder="1" applyAlignment="1">
      <alignment horizontal="left" vertical="center" wrapText="1"/>
    </xf>
    <xf numFmtId="49" fontId="9" fillId="32" borderId="13" xfId="0" applyNumberFormat="1" applyFont="1" applyFill="1" applyBorder="1" applyAlignment="1">
      <alignment horizontal="center"/>
    </xf>
    <xf numFmtId="49" fontId="9" fillId="32" borderId="12" xfId="61" applyNumberFormat="1" applyFont="1" applyFill="1" applyBorder="1" applyAlignment="1">
      <alignment horizontal="left" vertical="center" wrapText="1"/>
      <protection/>
    </xf>
    <xf numFmtId="49" fontId="8" fillId="32" borderId="12" xfId="61" applyNumberFormat="1" applyFont="1" applyFill="1" applyBorder="1" applyAlignment="1">
      <alignment horizontal="left" vertical="center" wrapText="1"/>
      <protection/>
    </xf>
    <xf numFmtId="49" fontId="8" fillId="32" borderId="13" xfId="61" applyNumberFormat="1" applyFont="1" applyFill="1" applyBorder="1" applyAlignment="1">
      <alignment horizontal="left" vertical="center" wrapText="1"/>
      <protection/>
    </xf>
    <xf numFmtId="49" fontId="8" fillId="32" borderId="14" xfId="61" applyNumberFormat="1" applyFont="1" applyFill="1" applyBorder="1" applyAlignment="1">
      <alignment horizontal="left" vertical="center" wrapText="1"/>
      <protection/>
    </xf>
    <xf numFmtId="49" fontId="8" fillId="32" borderId="15" xfId="61" applyNumberFormat="1" applyFont="1" applyFill="1" applyBorder="1" applyAlignment="1">
      <alignment horizontal="left" vertical="center" wrapText="1"/>
      <protection/>
    </xf>
    <xf numFmtId="176" fontId="8" fillId="32" borderId="12" xfId="61" applyNumberFormat="1" applyFont="1" applyFill="1" applyBorder="1" applyAlignment="1">
      <alignment horizontal="right"/>
      <protection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34" borderId="12" xfId="53" applyNumberFormat="1" applyFont="1" applyFill="1" applyBorder="1" applyAlignment="1" applyProtection="1">
      <alignment horizontal="center" vertical="center" wrapText="1"/>
      <protection hidden="1"/>
    </xf>
    <xf numFmtId="49" fontId="9" fillId="0" borderId="12" xfId="56" applyNumberFormat="1" applyFont="1" applyFill="1" applyBorder="1" applyAlignment="1" applyProtection="1">
      <alignment horizontal="center" wrapText="1"/>
      <protection hidden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0" fillId="34" borderId="12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/>
    </xf>
    <xf numFmtId="49" fontId="8" fillId="0" borderId="13" xfId="61" applyNumberFormat="1" applyFont="1" applyFill="1" applyBorder="1" applyAlignment="1">
      <alignment horizontal="center" wrapText="1"/>
      <protection/>
    </xf>
    <xf numFmtId="49" fontId="8" fillId="0" borderId="14" xfId="61" applyNumberFormat="1" applyFont="1" applyFill="1" applyBorder="1" applyAlignment="1">
      <alignment horizontal="center" wrapText="1"/>
      <protection/>
    </xf>
    <xf numFmtId="49" fontId="8" fillId="0" borderId="15" xfId="61" applyNumberFormat="1" applyFont="1" applyFill="1" applyBorder="1" applyAlignment="1">
      <alignment horizontal="center" wrapText="1"/>
      <protection/>
    </xf>
    <xf numFmtId="0" fontId="6" fillId="0" borderId="0" xfId="60" applyFont="1">
      <alignment/>
      <protection/>
    </xf>
    <xf numFmtId="0" fontId="4" fillId="0" borderId="0" xfId="60" applyFont="1" applyFill="1" applyBorder="1" applyAlignment="1">
      <alignment horizontal="centerContinuous" wrapText="1"/>
      <protection/>
    </xf>
    <xf numFmtId="0" fontId="12" fillId="0" borderId="0" xfId="60" applyFont="1" applyBorder="1">
      <alignment/>
      <protection/>
    </xf>
    <xf numFmtId="0" fontId="8" fillId="0" borderId="0" xfId="60" applyFont="1" applyFill="1" applyBorder="1" applyAlignment="1">
      <alignment wrapText="1"/>
      <protection/>
    </xf>
    <xf numFmtId="0" fontId="6" fillId="0" borderId="0" xfId="60" applyFont="1" applyBorder="1" applyAlignment="1">
      <alignment wrapText="1"/>
      <protection/>
    </xf>
    <xf numFmtId="0" fontId="8" fillId="0" borderId="12" xfId="60" applyFont="1" applyFill="1" applyBorder="1" applyAlignment="1">
      <alignment horizontal="center" vertical="center" wrapText="1"/>
      <protection/>
    </xf>
    <xf numFmtId="49" fontId="8" fillId="0" borderId="12" xfId="71" applyNumberFormat="1" applyFont="1" applyFill="1" applyBorder="1" applyAlignment="1" applyProtection="1">
      <alignment horizontal="centerContinuous" vertical="center" wrapText="1"/>
      <protection/>
    </xf>
    <xf numFmtId="180" fontId="8" fillId="0" borderId="12" xfId="71" applyNumberFormat="1" applyFont="1" applyFill="1" applyBorder="1" applyAlignment="1" applyProtection="1">
      <alignment horizontal="center" vertical="center" wrapText="1"/>
      <protection/>
    </xf>
    <xf numFmtId="0" fontId="8" fillId="32" borderId="12" xfId="60" applyFont="1" applyFill="1" applyBorder="1" applyAlignment="1">
      <alignment horizontal="center" vertical="center" wrapText="1"/>
      <protection/>
    </xf>
    <xf numFmtId="49" fontId="8" fillId="0" borderId="14" xfId="61" applyNumberFormat="1" applyFont="1" applyFill="1" applyBorder="1" applyAlignment="1">
      <alignment horizontal="left" wrapText="1"/>
      <protection/>
    </xf>
    <xf numFmtId="49" fontId="8" fillId="0" borderId="12" xfId="60" applyNumberFormat="1" applyFont="1" applyFill="1" applyBorder="1" applyAlignment="1">
      <alignment horizontal="center" wrapText="1"/>
      <protection/>
    </xf>
    <xf numFmtId="177" fontId="8" fillId="0" borderId="12" xfId="61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8" fillId="0" borderId="12" xfId="60" applyFont="1" applyFill="1" applyBorder="1" applyAlignment="1">
      <alignment horizontal="left" wrapText="1"/>
      <protection/>
    </xf>
    <xf numFmtId="0" fontId="8" fillId="32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49" fontId="9" fillId="32" borderId="12" xfId="61" applyNumberFormat="1" applyFont="1" applyFill="1" applyBorder="1" applyAlignment="1">
      <alignment horizontal="center" wrapText="1"/>
      <protection/>
    </xf>
    <xf numFmtId="49" fontId="7" fillId="32" borderId="12" xfId="61" applyNumberFormat="1" applyFont="1" applyFill="1" applyBorder="1" applyAlignment="1">
      <alignment horizontal="center" wrapText="1"/>
      <protection/>
    </xf>
    <xf numFmtId="49" fontId="7" fillId="0" borderId="12" xfId="61" applyNumberFormat="1" applyFont="1" applyFill="1" applyBorder="1" applyAlignment="1">
      <alignment horizontal="center" wrapText="1"/>
      <protection/>
    </xf>
    <xf numFmtId="2" fontId="6" fillId="0" borderId="0" xfId="53" applyNumberFormat="1" applyFont="1" applyFill="1" applyBorder="1" applyAlignment="1" applyProtection="1">
      <alignment horizontal="left" wrapText="1"/>
      <protection hidden="1"/>
    </xf>
    <xf numFmtId="49" fontId="6" fillId="0" borderId="0" xfId="61" applyNumberFormat="1" applyFont="1" applyFill="1" applyBorder="1" applyAlignment="1">
      <alignment horizontal="center" wrapText="1"/>
      <protection/>
    </xf>
    <xf numFmtId="49" fontId="6" fillId="0" borderId="0" xfId="61" applyNumberFormat="1" applyFont="1" applyFill="1" applyBorder="1" applyAlignment="1">
      <alignment horizontal="left" wrapText="1"/>
      <protection/>
    </xf>
    <xf numFmtId="49" fontId="6" fillId="0" borderId="0" xfId="60" applyNumberFormat="1" applyFont="1" applyFill="1" applyBorder="1" applyAlignment="1">
      <alignment horizontal="center" wrapText="1"/>
      <protection/>
    </xf>
    <xf numFmtId="177" fontId="6" fillId="0" borderId="0" xfId="61" applyNumberFormat="1" applyFont="1" applyFill="1" applyBorder="1" applyAlignment="1">
      <alignment horizontal="right"/>
      <protection/>
    </xf>
    <xf numFmtId="0" fontId="6" fillId="0" borderId="0" xfId="60" applyFont="1" applyBorder="1">
      <alignment/>
      <protection/>
    </xf>
    <xf numFmtId="2" fontId="8" fillId="0" borderId="0" xfId="53" applyNumberFormat="1" applyFont="1" applyFill="1" applyBorder="1" applyAlignment="1" applyProtection="1">
      <alignment horizontal="left" wrapText="1"/>
      <protection hidden="1"/>
    </xf>
    <xf numFmtId="49" fontId="8" fillId="0" borderId="0" xfId="61" applyNumberFormat="1" applyFont="1" applyFill="1" applyBorder="1" applyAlignment="1">
      <alignment horizontal="center" wrapText="1"/>
      <protection/>
    </xf>
    <xf numFmtId="49" fontId="8" fillId="0" borderId="0" xfId="61" applyNumberFormat="1" applyFont="1" applyFill="1" applyBorder="1" applyAlignment="1">
      <alignment horizontal="left" wrapText="1"/>
      <protection/>
    </xf>
    <xf numFmtId="49" fontId="8" fillId="0" borderId="0" xfId="60" applyNumberFormat="1" applyFont="1" applyFill="1" applyBorder="1" applyAlignment="1">
      <alignment horizontal="center" wrapText="1"/>
      <protection/>
    </xf>
    <xf numFmtId="177" fontId="8" fillId="0" borderId="0" xfId="61" applyNumberFormat="1" applyFont="1" applyFill="1" applyBorder="1" applyAlignment="1">
      <alignment horizontal="right"/>
      <protection/>
    </xf>
    <xf numFmtId="0" fontId="8" fillId="0" borderId="0" xfId="60" applyFont="1" applyBorder="1">
      <alignment/>
      <protection/>
    </xf>
    <xf numFmtId="0" fontId="26" fillId="0" borderId="0" xfId="60" applyFont="1" applyFill="1" applyBorder="1" applyAlignment="1">
      <alignment horizontal="left" wrapText="1"/>
      <protection/>
    </xf>
    <xf numFmtId="0" fontId="11" fillId="0" borderId="0" xfId="60" applyFont="1" applyFill="1" applyBorder="1" applyAlignment="1">
      <alignment horizontal="left" wrapText="1"/>
      <protection/>
    </xf>
    <xf numFmtId="2" fontId="11" fillId="0" borderId="0" xfId="53" applyNumberFormat="1" applyFont="1" applyFill="1" applyBorder="1" applyAlignment="1" applyProtection="1">
      <alignment horizontal="left" wrapText="1"/>
      <protection hidden="1"/>
    </xf>
    <xf numFmtId="2" fontId="26" fillId="0" borderId="0" xfId="53" applyNumberFormat="1" applyFont="1" applyFill="1" applyBorder="1" applyAlignment="1" applyProtection="1">
      <alignment horizontal="left" wrapText="1"/>
      <protection hidden="1"/>
    </xf>
    <xf numFmtId="2" fontId="11" fillId="0" borderId="0" xfId="54" applyNumberFormat="1" applyFont="1" applyFill="1" applyBorder="1" applyAlignment="1" applyProtection="1">
      <alignment horizontal="left" wrapText="1"/>
      <protection hidden="1"/>
    </xf>
    <xf numFmtId="1" fontId="26" fillId="0" borderId="0" xfId="60" applyNumberFormat="1" applyFont="1" applyFill="1" applyBorder="1" applyAlignment="1">
      <alignment horizontal="left" wrapText="1"/>
      <protection/>
    </xf>
    <xf numFmtId="2" fontId="8" fillId="0" borderId="0" xfId="58" applyNumberFormat="1" applyFont="1" applyFill="1" applyBorder="1" applyAlignment="1" applyProtection="1">
      <alignment horizontal="left" wrapText="1"/>
      <protection hidden="1"/>
    </xf>
    <xf numFmtId="177" fontId="8" fillId="0" borderId="0" xfId="60" applyNumberFormat="1" applyFont="1" applyBorder="1">
      <alignment/>
      <protection/>
    </xf>
    <xf numFmtId="49" fontId="7" fillId="32" borderId="12" xfId="61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2" fontId="6" fillId="32" borderId="12" xfId="57" applyNumberFormat="1" applyFont="1" applyFill="1" applyBorder="1" applyAlignment="1" applyProtection="1">
      <alignment wrapText="1"/>
      <protection hidden="1"/>
    </xf>
    <xf numFmtId="0" fontId="8" fillId="0" borderId="12" xfId="0" applyFont="1" applyFill="1" applyBorder="1" applyAlignment="1">
      <alignment horizontal="left" wrapText="1"/>
    </xf>
    <xf numFmtId="2" fontId="26" fillId="32" borderId="12" xfId="53" applyNumberFormat="1" applyFont="1" applyFill="1" applyBorder="1" applyAlignment="1" applyProtection="1">
      <alignment horizontal="center" wrapText="1"/>
      <protection hidden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6" fillId="0" borderId="13" xfId="61" applyNumberFormat="1" applyFont="1" applyFill="1" applyBorder="1" applyAlignment="1">
      <alignment horizontal="center" wrapText="1"/>
      <protection/>
    </xf>
    <xf numFmtId="49" fontId="6" fillId="0" borderId="14" xfId="61" applyNumberFormat="1" applyFont="1" applyFill="1" applyBorder="1" applyAlignment="1">
      <alignment horizontal="center" wrapText="1"/>
      <protection/>
    </xf>
    <xf numFmtId="49" fontId="6" fillId="0" borderId="15" xfId="61" applyNumberFormat="1" applyFont="1" applyFill="1" applyBorder="1" applyAlignment="1">
      <alignment horizontal="center" wrapText="1"/>
      <protection/>
    </xf>
    <xf numFmtId="49" fontId="8" fillId="0" borderId="14" xfId="0" applyNumberFormat="1" applyFont="1" applyFill="1" applyBorder="1" applyAlignment="1">
      <alignment horizontal="center" wrapText="1"/>
    </xf>
    <xf numFmtId="1" fontId="26" fillId="0" borderId="12" xfId="0" applyNumberFormat="1" applyFont="1" applyFill="1" applyBorder="1" applyAlignment="1">
      <alignment horizontal="left" wrapText="1"/>
    </xf>
    <xf numFmtId="2" fontId="22" fillId="0" borderId="12" xfId="56" applyNumberFormat="1" applyFont="1" applyFill="1" applyBorder="1" applyAlignment="1" applyProtection="1">
      <alignment horizontal="left" wrapText="1"/>
      <protection hidden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right"/>
    </xf>
    <xf numFmtId="2" fontId="24" fillId="0" borderId="12" xfId="56" applyNumberFormat="1" applyFont="1" applyFill="1" applyBorder="1" applyAlignment="1" applyProtection="1">
      <alignment horizontal="left" wrapText="1"/>
      <protection hidden="1"/>
    </xf>
    <xf numFmtId="49" fontId="7" fillId="32" borderId="13" xfId="0" applyNumberFormat="1" applyFont="1" applyFill="1" applyBorder="1" applyAlignment="1">
      <alignment horizontal="center" wrapText="1"/>
    </xf>
    <xf numFmtId="188" fontId="8" fillId="0" borderId="12" xfId="69" applyNumberFormat="1" applyFont="1" applyFill="1" applyBorder="1" applyAlignment="1">
      <alignment horizontal="right"/>
    </xf>
    <xf numFmtId="188" fontId="8" fillId="0" borderId="12" xfId="69" applyNumberFormat="1" applyFont="1" applyFill="1" applyBorder="1" applyAlignment="1">
      <alignment horizontal="right" wrapText="1"/>
    </xf>
    <xf numFmtId="188" fontId="9" fillId="32" borderId="12" xfId="69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center" wrapText="1"/>
    </xf>
    <xf numFmtId="188" fontId="9" fillId="32" borderId="12" xfId="69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wrapText="1"/>
    </xf>
    <xf numFmtId="188" fontId="7" fillId="32" borderId="12" xfId="69" applyNumberFormat="1" applyFont="1" applyFill="1" applyBorder="1" applyAlignment="1">
      <alignment horizontal="right"/>
    </xf>
    <xf numFmtId="0" fontId="8" fillId="32" borderId="12" xfId="56" applyNumberFormat="1" applyFont="1" applyFill="1" applyBorder="1" applyAlignment="1" applyProtection="1">
      <alignment horizontal="left" wrapText="1"/>
      <protection hidden="1"/>
    </xf>
    <xf numFmtId="49" fontId="9" fillId="32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/>
    </xf>
    <xf numFmtId="2" fontId="8" fillId="32" borderId="12" xfId="56" applyNumberFormat="1" applyFont="1" applyFill="1" applyBorder="1" applyAlignment="1" applyProtection="1">
      <alignment horizontal="left" wrapText="1"/>
      <protection hidden="1"/>
    </xf>
    <xf numFmtId="176" fontId="7" fillId="0" borderId="12" xfId="0" applyNumberFormat="1" applyFont="1" applyFill="1" applyBorder="1" applyAlignment="1">
      <alignment horizontal="right" wrapText="1"/>
    </xf>
    <xf numFmtId="0" fontId="2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6" fillId="32" borderId="0" xfId="0" applyFont="1" applyFill="1" applyAlignment="1">
      <alignment/>
    </xf>
    <xf numFmtId="49" fontId="9" fillId="0" borderId="13" xfId="0" applyNumberFormat="1" applyFont="1" applyFill="1" applyBorder="1" applyAlignment="1">
      <alignment horizontal="center" textRotation="90" wrapText="1"/>
    </xf>
    <xf numFmtId="49" fontId="9" fillId="34" borderId="13" xfId="0" applyNumberFormat="1" applyFont="1" applyFill="1" applyBorder="1" applyAlignment="1">
      <alignment horizontal="center"/>
    </xf>
    <xf numFmtId="49" fontId="13" fillId="34" borderId="14" xfId="61" applyNumberFormat="1" applyFont="1" applyFill="1" applyBorder="1" applyAlignment="1">
      <alignment horizontal="left" wrapText="1"/>
      <protection/>
    </xf>
    <xf numFmtId="49" fontId="7" fillId="34" borderId="14" xfId="61" applyNumberFormat="1" applyFont="1" applyFill="1" applyBorder="1" applyAlignment="1">
      <alignment horizontal="left" wrapText="1"/>
      <protection/>
    </xf>
    <xf numFmtId="0" fontId="9" fillId="32" borderId="13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10" fillId="34" borderId="13" xfId="0" applyNumberFormat="1" applyFont="1" applyFill="1" applyBorder="1" applyAlignment="1">
      <alignment horizontal="center" wrapText="1"/>
    </xf>
    <xf numFmtId="49" fontId="19" fillId="32" borderId="13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wrapText="1"/>
    </xf>
    <xf numFmtId="49" fontId="18" fillId="32" borderId="13" xfId="0" applyNumberFormat="1" applyFont="1" applyFill="1" applyBorder="1" applyAlignment="1">
      <alignment horizontal="center"/>
    </xf>
    <xf numFmtId="49" fontId="5" fillId="32" borderId="13" xfId="0" applyNumberFormat="1" applyFont="1" applyFill="1" applyBorder="1" applyAlignment="1">
      <alignment horizontal="center"/>
    </xf>
    <xf numFmtId="49" fontId="9" fillId="32" borderId="14" xfId="53" applyNumberFormat="1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6" fillId="34" borderId="0" xfId="0" applyFont="1" applyFill="1" applyAlignment="1">
      <alignment/>
    </xf>
    <xf numFmtId="1" fontId="10" fillId="34" borderId="12" xfId="0" applyNumberFormat="1" applyFont="1" applyFill="1" applyBorder="1" applyAlignment="1">
      <alignment horizontal="left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176" fontId="8" fillId="34" borderId="12" xfId="0" applyNumberFormat="1" applyFont="1" applyFill="1" applyBorder="1" applyAlignment="1">
      <alignment horizontal="right"/>
    </xf>
    <xf numFmtId="0" fontId="6" fillId="0" borderId="12" xfId="60" applyFont="1" applyBorder="1">
      <alignment/>
      <protection/>
    </xf>
    <xf numFmtId="0" fontId="8" fillId="0" borderId="12" xfId="60" applyFont="1" applyBorder="1">
      <alignment/>
      <protection/>
    </xf>
    <xf numFmtId="0" fontId="8" fillId="0" borderId="12" xfId="60" applyFont="1" applyBorder="1" applyAlignment="1">
      <alignment wrapText="1"/>
      <protection/>
    </xf>
    <xf numFmtId="49" fontId="14" fillId="32" borderId="13" xfId="0" applyNumberFormat="1" applyFont="1" applyFill="1" applyBorder="1" applyAlignment="1">
      <alignment horizontal="center"/>
    </xf>
    <xf numFmtId="2" fontId="11" fillId="32" borderId="15" xfId="53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Fill="1" applyAlignment="1">
      <alignment/>
    </xf>
    <xf numFmtId="49" fontId="35" fillId="32" borderId="12" xfId="0" applyNumberFormat="1" applyFont="1" applyFill="1" applyBorder="1" applyAlignment="1">
      <alignment horizontal="right"/>
    </xf>
    <xf numFmtId="49" fontId="7" fillId="32" borderId="12" xfId="0" applyNumberFormat="1" applyFont="1" applyFill="1" applyBorder="1" applyAlignment="1">
      <alignment horizontal="right"/>
    </xf>
    <xf numFmtId="49" fontId="9" fillId="32" borderId="12" xfId="61" applyNumberFormat="1" applyFont="1" applyFill="1" applyBorder="1" applyAlignment="1">
      <alignment wrapText="1"/>
      <protection/>
    </xf>
    <xf numFmtId="176" fontId="9" fillId="0" borderId="12" xfId="7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right" vertical="justify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77" fontId="2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76" fontId="16" fillId="0" borderId="19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0" fillId="0" borderId="0" xfId="0" applyAlignment="1">
      <alignment/>
    </xf>
    <xf numFmtId="49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5" xfId="53" applyFont="1" applyFill="1" applyBorder="1" applyAlignment="1">
      <alignment horizontal="center" vertical="center" wrapText="1"/>
      <protection/>
    </xf>
    <xf numFmtId="176" fontId="9" fillId="32" borderId="12" xfId="70" applyNumberFormat="1" applyFont="1" applyFill="1" applyBorder="1" applyAlignment="1">
      <alignment horizontal="center" vertical="center" wrapText="1"/>
    </xf>
    <xf numFmtId="176" fontId="9" fillId="32" borderId="10" xfId="70" applyNumberFormat="1" applyFont="1" applyFill="1" applyBorder="1" applyAlignment="1">
      <alignment horizontal="center" vertical="center" wrapText="1"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32" borderId="12" xfId="0" applyFont="1" applyFill="1" applyBorder="1" applyAlignment="1">
      <alignment horizontal="center" vertical="center" textRotation="90" wrapText="1"/>
    </xf>
    <xf numFmtId="0" fontId="1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7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71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60" applyFont="1" applyAlignment="1">
      <alignment wrapText="1"/>
      <protection/>
    </xf>
    <xf numFmtId="0" fontId="6" fillId="0" borderId="0" xfId="60" applyFont="1" applyAlignment="1">
      <alignment horizontal="right" wrapText="1"/>
      <protection/>
    </xf>
    <xf numFmtId="0" fontId="6" fillId="0" borderId="0" xfId="0" applyFont="1" applyFill="1" applyAlignment="1">
      <alignment horizontal="right" wrapText="1"/>
    </xf>
    <xf numFmtId="0" fontId="6" fillId="0" borderId="0" xfId="60" applyFont="1" applyFill="1" applyBorder="1" applyAlignment="1">
      <alignment horizontal="right" wrapText="1"/>
      <protection/>
    </xf>
    <xf numFmtId="0" fontId="6" fillId="0" borderId="0" xfId="60" applyFont="1" applyAlignment="1">
      <alignment horizontal="right"/>
      <protection/>
    </xf>
    <xf numFmtId="0" fontId="20" fillId="0" borderId="0" xfId="0" applyFont="1" applyAlignment="1">
      <alignment horizontal="right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tmp 2" xfId="57"/>
    <cellStyle name="Обычный_tmp_ПРИЛ к проекту решения 2016-2018 годы город" xfId="58"/>
    <cellStyle name="Обычный_tmp_Прил к реш 9 окт Огаревское" xfId="59"/>
    <cellStyle name="Обычный_ПРИЛ к проекту решения 2016-2018 годы город" xfId="60"/>
    <cellStyle name="Обычный_сентябрь приложения к решению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[0] 2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L231"/>
  <sheetViews>
    <sheetView view="pageBreakPreview" zoomScaleSheetLayoutView="100" zoomScalePageLayoutView="0" workbookViewId="0" topLeftCell="A188">
      <selection activeCell="A195" sqref="A195:A196"/>
    </sheetView>
  </sheetViews>
  <sheetFormatPr defaultColWidth="9.140625" defaultRowHeight="12.75"/>
  <cols>
    <col min="1" max="1" width="69.28125" style="14" customWidth="1"/>
    <col min="2" max="2" width="5.140625" style="15" customWidth="1"/>
    <col min="3" max="3" width="4.7109375" style="15" customWidth="1"/>
    <col min="4" max="4" width="4.8515625" style="15" customWidth="1"/>
    <col min="5" max="5" width="4.28125" style="15" customWidth="1"/>
    <col min="6" max="7" width="6.57421875" style="15" customWidth="1"/>
    <col min="8" max="8" width="9.140625" style="238" customWidth="1"/>
    <col min="9" max="9" width="10.57421875" style="238" customWidth="1"/>
    <col min="10" max="10" width="11.7109375" style="16" customWidth="1"/>
    <col min="11" max="12" width="9.140625" style="14" customWidth="1"/>
    <col min="13" max="13" width="14.28125" style="14" customWidth="1"/>
    <col min="14" max="15" width="0" style="14" hidden="1" customWidth="1"/>
    <col min="16" max="16384" width="9.140625" style="14" customWidth="1"/>
  </cols>
  <sheetData>
    <row r="1" spans="2:11" ht="13.5" customHeight="1">
      <c r="B1" s="17"/>
      <c r="C1" s="5"/>
      <c r="D1" s="5"/>
      <c r="E1" s="374"/>
      <c r="F1" s="375"/>
      <c r="G1" s="374" t="s">
        <v>245</v>
      </c>
      <c r="H1" s="375"/>
      <c r="I1" s="375"/>
      <c r="J1" s="18"/>
      <c r="K1" s="19"/>
    </row>
    <row r="2" spans="2:11" ht="24" customHeight="1">
      <c r="B2" s="339"/>
      <c r="C2" s="340"/>
      <c r="D2" s="340"/>
      <c r="E2" s="376" t="s">
        <v>248</v>
      </c>
      <c r="F2" s="376"/>
      <c r="G2" s="376"/>
      <c r="H2" s="376"/>
      <c r="I2" s="377"/>
      <c r="J2" s="18"/>
      <c r="K2" s="19"/>
    </row>
    <row r="3" spans="2:11" ht="22.5" customHeight="1">
      <c r="B3" s="340"/>
      <c r="C3" s="340"/>
      <c r="D3" s="340"/>
      <c r="E3" s="376"/>
      <c r="F3" s="376"/>
      <c r="G3" s="376"/>
      <c r="H3" s="376"/>
      <c r="I3" s="377"/>
      <c r="J3" s="18"/>
      <c r="K3" s="19"/>
    </row>
    <row r="4" spans="2:9" ht="15" customHeight="1">
      <c r="B4" s="378" t="s">
        <v>249</v>
      </c>
      <c r="C4" s="378"/>
      <c r="D4" s="378"/>
      <c r="E4" s="378"/>
      <c r="F4" s="378"/>
      <c r="G4" s="378"/>
      <c r="H4" s="378"/>
      <c r="I4" s="379"/>
    </row>
    <row r="5" spans="2:9" ht="11.25">
      <c r="B5" s="14"/>
      <c r="C5" s="14"/>
      <c r="D5" s="14"/>
      <c r="E5" s="14"/>
      <c r="F5" s="14"/>
      <c r="G5" s="14"/>
      <c r="H5" s="236"/>
      <c r="I5" s="236"/>
    </row>
    <row r="6" spans="2:9" ht="1.5" customHeight="1" hidden="1">
      <c r="B6" s="389"/>
      <c r="C6" s="377"/>
      <c r="D6" s="377"/>
      <c r="E6" s="377"/>
      <c r="F6" s="377"/>
      <c r="G6" s="377"/>
      <c r="H6" s="377"/>
      <c r="I6" s="340"/>
    </row>
    <row r="7" spans="2:9" ht="0.75" customHeight="1" hidden="1">
      <c r="B7" s="388"/>
      <c r="C7" s="388"/>
      <c r="D7" s="388"/>
      <c r="E7" s="388"/>
      <c r="F7" s="388"/>
      <c r="G7" s="388"/>
      <c r="H7" s="388"/>
      <c r="I7" s="339"/>
    </row>
    <row r="8" spans="2:9" ht="40.5" customHeight="1" hidden="1">
      <c r="B8" s="388"/>
      <c r="C8" s="388"/>
      <c r="D8" s="388"/>
      <c r="E8" s="388"/>
      <c r="F8" s="388"/>
      <c r="G8" s="388"/>
      <c r="H8" s="388"/>
      <c r="I8" s="339"/>
    </row>
    <row r="9" spans="2:9" ht="11.25" hidden="1">
      <c r="B9" s="378"/>
      <c r="C9" s="378"/>
      <c r="D9" s="378"/>
      <c r="E9" s="378"/>
      <c r="F9" s="378"/>
      <c r="G9" s="378"/>
      <c r="H9" s="378"/>
      <c r="I9" s="341"/>
    </row>
    <row r="10" spans="2:9" ht="12.75" hidden="1">
      <c r="B10" s="386"/>
      <c r="C10" s="387"/>
      <c r="D10" s="387"/>
      <c r="E10" s="387"/>
      <c r="F10" s="387"/>
      <c r="G10" s="387"/>
      <c r="H10" s="387"/>
      <c r="I10" s="342"/>
    </row>
    <row r="11" spans="2:9" ht="12.75" hidden="1">
      <c r="B11" s="386"/>
      <c r="C11" s="387"/>
      <c r="D11" s="387"/>
      <c r="E11" s="387"/>
      <c r="F11" s="387"/>
      <c r="G11" s="387"/>
      <c r="H11" s="387"/>
      <c r="I11" s="342"/>
    </row>
    <row r="12" spans="1:9" ht="15.75">
      <c r="A12" s="382" t="s">
        <v>241</v>
      </c>
      <c r="B12" s="382"/>
      <c r="C12" s="382"/>
      <c r="D12" s="382"/>
      <c r="E12" s="382"/>
      <c r="F12" s="382"/>
      <c r="G12" s="382"/>
      <c r="H12" s="382"/>
      <c r="I12" s="381"/>
    </row>
    <row r="13" spans="1:9" ht="45.75" customHeight="1">
      <c r="A13" s="380" t="s">
        <v>250</v>
      </c>
      <c r="B13" s="380"/>
      <c r="C13" s="380"/>
      <c r="D13" s="380"/>
      <c r="E13" s="380"/>
      <c r="F13" s="380"/>
      <c r="G13" s="380"/>
      <c r="H13" s="380"/>
      <c r="I13" s="381"/>
    </row>
    <row r="14" spans="1:9" ht="28.5" customHeight="1">
      <c r="A14" s="20"/>
      <c r="B14" s="21"/>
      <c r="C14" s="21"/>
      <c r="D14" s="21"/>
      <c r="E14" s="21"/>
      <c r="F14" s="21"/>
      <c r="H14" s="383" t="s">
        <v>53</v>
      </c>
      <c r="I14" s="383"/>
    </row>
    <row r="15" spans="1:9" ht="24.75" customHeight="1">
      <c r="A15" s="22" t="s">
        <v>44</v>
      </c>
      <c r="B15" s="384" t="s">
        <v>57</v>
      </c>
      <c r="C15" s="384"/>
      <c r="D15" s="384"/>
      <c r="E15" s="384"/>
      <c r="F15" s="384"/>
      <c r="G15" s="385"/>
      <c r="H15" s="373" t="s">
        <v>251</v>
      </c>
      <c r="I15" s="373" t="s">
        <v>279</v>
      </c>
    </row>
    <row r="16" spans="1:9" ht="56.25" customHeight="1">
      <c r="A16" s="23"/>
      <c r="B16" s="24" t="s">
        <v>47</v>
      </c>
      <c r="C16" s="24" t="s">
        <v>46</v>
      </c>
      <c r="D16" s="384" t="s">
        <v>45</v>
      </c>
      <c r="E16" s="384"/>
      <c r="F16" s="384"/>
      <c r="G16" s="344" t="s">
        <v>58</v>
      </c>
      <c r="H16" s="373"/>
      <c r="I16" s="373"/>
    </row>
    <row r="17" spans="1:10" s="58" customFormat="1" ht="14.25">
      <c r="A17" s="55" t="s">
        <v>29</v>
      </c>
      <c r="B17" s="56" t="s">
        <v>30</v>
      </c>
      <c r="C17" s="56" t="s">
        <v>28</v>
      </c>
      <c r="D17" s="56"/>
      <c r="E17" s="56"/>
      <c r="F17" s="56"/>
      <c r="G17" s="309"/>
      <c r="H17" s="237">
        <f>H18+H25+H52+H57+H47</f>
        <v>7773.6</v>
      </c>
      <c r="I17" s="237">
        <f>I18+I25+I52+I57+I47</f>
        <v>5944.3</v>
      </c>
      <c r="J17" s="57"/>
    </row>
    <row r="18" spans="1:10" s="58" customFormat="1" ht="24">
      <c r="A18" s="138" t="s">
        <v>82</v>
      </c>
      <c r="B18" s="138" t="s">
        <v>30</v>
      </c>
      <c r="C18" s="139" t="s">
        <v>31</v>
      </c>
      <c r="D18" s="140"/>
      <c r="E18" s="141"/>
      <c r="F18" s="142"/>
      <c r="G18" s="141"/>
      <c r="H18" s="226">
        <f>H19</f>
        <v>183.8</v>
      </c>
      <c r="I18" s="226">
        <f>I19</f>
        <v>95.9</v>
      </c>
      <c r="J18" s="57"/>
    </row>
    <row r="19" spans="1:10" s="188" customFormat="1" ht="14.25">
      <c r="A19" s="82" t="s">
        <v>83</v>
      </c>
      <c r="B19" s="83" t="s">
        <v>30</v>
      </c>
      <c r="C19" s="84" t="s">
        <v>31</v>
      </c>
      <c r="D19" s="85" t="s">
        <v>50</v>
      </c>
      <c r="E19" s="86"/>
      <c r="F19" s="87"/>
      <c r="G19" s="88"/>
      <c r="H19" s="216">
        <f>H20</f>
        <v>183.8</v>
      </c>
      <c r="I19" s="216">
        <f>I20</f>
        <v>95.9</v>
      </c>
      <c r="J19" s="187"/>
    </row>
    <row r="20" spans="1:10" s="188" customFormat="1" ht="14.25">
      <c r="A20" s="82" t="s">
        <v>84</v>
      </c>
      <c r="B20" s="83" t="s">
        <v>30</v>
      </c>
      <c r="C20" s="84" t="s">
        <v>31</v>
      </c>
      <c r="D20" s="85" t="s">
        <v>50</v>
      </c>
      <c r="E20" s="86" t="s">
        <v>8</v>
      </c>
      <c r="F20" s="87"/>
      <c r="G20" s="89"/>
      <c r="H20" s="216">
        <f>H21+H23</f>
        <v>183.8</v>
      </c>
      <c r="I20" s="216">
        <f>I21+I23</f>
        <v>95.9</v>
      </c>
      <c r="J20" s="187"/>
    </row>
    <row r="21" spans="1:10" s="188" customFormat="1" ht="38.25">
      <c r="A21" s="90" t="s">
        <v>85</v>
      </c>
      <c r="B21" s="91" t="s">
        <v>30</v>
      </c>
      <c r="C21" s="92" t="s">
        <v>31</v>
      </c>
      <c r="D21" s="93" t="s">
        <v>50</v>
      </c>
      <c r="E21" s="94" t="s">
        <v>146</v>
      </c>
      <c r="F21" s="95" t="s">
        <v>148</v>
      </c>
      <c r="G21" s="96"/>
      <c r="H21" s="216">
        <f>H22</f>
        <v>182.3</v>
      </c>
      <c r="I21" s="216">
        <f>I22</f>
        <v>95.9</v>
      </c>
      <c r="J21" s="187"/>
    </row>
    <row r="22" spans="1:10" s="188" customFormat="1" ht="14.25">
      <c r="A22" s="97" t="s">
        <v>62</v>
      </c>
      <c r="B22" s="91" t="s">
        <v>30</v>
      </c>
      <c r="C22" s="92" t="s">
        <v>31</v>
      </c>
      <c r="D22" s="93" t="s">
        <v>50</v>
      </c>
      <c r="E22" s="94" t="s">
        <v>146</v>
      </c>
      <c r="F22" s="95" t="s">
        <v>148</v>
      </c>
      <c r="G22" s="96" t="s">
        <v>61</v>
      </c>
      <c r="H22" s="225">
        <v>182.3</v>
      </c>
      <c r="I22" s="225">
        <v>95.9</v>
      </c>
      <c r="J22" s="187"/>
    </row>
    <row r="23" spans="1:10" s="188" customFormat="1" ht="38.25">
      <c r="A23" s="90" t="s">
        <v>86</v>
      </c>
      <c r="B23" s="91" t="s">
        <v>30</v>
      </c>
      <c r="C23" s="92" t="s">
        <v>31</v>
      </c>
      <c r="D23" s="93" t="s">
        <v>50</v>
      </c>
      <c r="E23" s="94" t="s">
        <v>146</v>
      </c>
      <c r="F23" s="95" t="s">
        <v>149</v>
      </c>
      <c r="G23" s="96"/>
      <c r="H23" s="225">
        <f>H24</f>
        <v>1.5</v>
      </c>
      <c r="I23" s="225">
        <f>I24</f>
        <v>0</v>
      </c>
      <c r="J23" s="187"/>
    </row>
    <row r="24" spans="1:10" s="188" customFormat="1" ht="14.25">
      <c r="A24" s="98" t="s">
        <v>66</v>
      </c>
      <c r="B24" s="91" t="s">
        <v>30</v>
      </c>
      <c r="C24" s="92" t="s">
        <v>31</v>
      </c>
      <c r="D24" s="93" t="s">
        <v>50</v>
      </c>
      <c r="E24" s="94" t="s">
        <v>146</v>
      </c>
      <c r="F24" s="95" t="s">
        <v>149</v>
      </c>
      <c r="G24" s="96" t="s">
        <v>54</v>
      </c>
      <c r="H24" s="225">
        <v>1.5</v>
      </c>
      <c r="I24" s="225">
        <v>0</v>
      </c>
      <c r="J24" s="187"/>
    </row>
    <row r="25" spans="1:10" s="16" customFormat="1" ht="39" customHeight="1">
      <c r="A25" s="143" t="s">
        <v>33</v>
      </c>
      <c r="B25" s="144" t="s">
        <v>30</v>
      </c>
      <c r="C25" s="144" t="s">
        <v>34</v>
      </c>
      <c r="D25" s="145"/>
      <c r="E25" s="145"/>
      <c r="F25" s="145"/>
      <c r="G25" s="345"/>
      <c r="H25" s="231">
        <f>H26+H41+H39</f>
        <v>4854.900000000001</v>
      </c>
      <c r="I25" s="231">
        <f>I26+I41</f>
        <v>4703.1</v>
      </c>
      <c r="J25" s="25"/>
    </row>
    <row r="26" spans="1:9" s="49" customFormat="1" ht="12.75">
      <c r="A26" s="82" t="s">
        <v>59</v>
      </c>
      <c r="B26" s="83" t="s">
        <v>30</v>
      </c>
      <c r="C26" s="84" t="s">
        <v>34</v>
      </c>
      <c r="D26" s="85" t="s">
        <v>6</v>
      </c>
      <c r="E26" s="86"/>
      <c r="F26" s="87"/>
      <c r="G26" s="88"/>
      <c r="H26" s="216">
        <f>H27+H30</f>
        <v>4820.700000000001</v>
      </c>
      <c r="I26" s="216">
        <f>I27+I30</f>
        <v>4682.700000000001</v>
      </c>
    </row>
    <row r="27" spans="1:10" s="16" customFormat="1" ht="12.75">
      <c r="A27" s="82" t="s">
        <v>7</v>
      </c>
      <c r="B27" s="99" t="s">
        <v>30</v>
      </c>
      <c r="C27" s="99" t="s">
        <v>34</v>
      </c>
      <c r="D27" s="85" t="s">
        <v>6</v>
      </c>
      <c r="E27" s="86" t="s">
        <v>146</v>
      </c>
      <c r="F27" s="95"/>
      <c r="G27" s="249"/>
      <c r="H27" s="217">
        <f>H28</f>
        <v>640.6</v>
      </c>
      <c r="I27" s="217">
        <f>I28</f>
        <v>640.5</v>
      </c>
      <c r="J27" s="26"/>
    </row>
    <row r="28" spans="1:10" s="16" customFormat="1" ht="43.5" customHeight="1">
      <c r="A28" s="101" t="s">
        <v>60</v>
      </c>
      <c r="B28" s="91" t="s">
        <v>30</v>
      </c>
      <c r="C28" s="92" t="s">
        <v>34</v>
      </c>
      <c r="D28" s="93" t="s">
        <v>6</v>
      </c>
      <c r="E28" s="94" t="s">
        <v>146</v>
      </c>
      <c r="F28" s="95" t="s">
        <v>148</v>
      </c>
      <c r="G28" s="102"/>
      <c r="H28" s="218">
        <f>H29</f>
        <v>640.6</v>
      </c>
      <c r="I28" s="218">
        <f>I29</f>
        <v>640.5</v>
      </c>
      <c r="J28" s="26"/>
    </row>
    <row r="29" spans="1:10" s="16" customFormat="1" ht="12">
      <c r="A29" s="103" t="s">
        <v>62</v>
      </c>
      <c r="B29" s="91" t="s">
        <v>30</v>
      </c>
      <c r="C29" s="92" t="s">
        <v>34</v>
      </c>
      <c r="D29" s="93" t="s">
        <v>6</v>
      </c>
      <c r="E29" s="94" t="s">
        <v>146</v>
      </c>
      <c r="F29" s="95" t="s">
        <v>148</v>
      </c>
      <c r="G29" s="96" t="s">
        <v>61</v>
      </c>
      <c r="H29" s="218">
        <v>640.6</v>
      </c>
      <c r="I29" s="218">
        <v>640.5</v>
      </c>
      <c r="J29" s="26"/>
    </row>
    <row r="30" spans="1:10" s="16" customFormat="1" ht="12.75">
      <c r="A30" s="82" t="s">
        <v>9</v>
      </c>
      <c r="B30" s="99" t="s">
        <v>30</v>
      </c>
      <c r="C30" s="99" t="s">
        <v>34</v>
      </c>
      <c r="D30" s="85" t="s">
        <v>6</v>
      </c>
      <c r="E30" s="86" t="s">
        <v>55</v>
      </c>
      <c r="F30" s="87" t="s">
        <v>150</v>
      </c>
      <c r="G30" s="249"/>
      <c r="H30" s="217">
        <f>H31+H36+H34</f>
        <v>4180.1</v>
      </c>
      <c r="I30" s="217">
        <f>I31+I34+I36+I39</f>
        <v>4042.2000000000003</v>
      </c>
      <c r="J30" s="26"/>
    </row>
    <row r="31" spans="1:10" s="16" customFormat="1" ht="39" customHeight="1">
      <c r="A31" s="101" t="s">
        <v>60</v>
      </c>
      <c r="B31" s="104" t="s">
        <v>30</v>
      </c>
      <c r="C31" s="104" t="s">
        <v>34</v>
      </c>
      <c r="D31" s="93" t="s">
        <v>6</v>
      </c>
      <c r="E31" s="94" t="s">
        <v>55</v>
      </c>
      <c r="F31" s="95" t="s">
        <v>148</v>
      </c>
      <c r="G31" s="177"/>
      <c r="H31" s="217">
        <f>H32+H33</f>
        <v>2916.8</v>
      </c>
      <c r="I31" s="217">
        <f>I32+I33</f>
        <v>2868.7</v>
      </c>
      <c r="J31" s="25"/>
    </row>
    <row r="32" spans="1:10" s="16" customFormat="1" ht="24" customHeight="1">
      <c r="A32" s="103" t="s">
        <v>62</v>
      </c>
      <c r="B32" s="104" t="s">
        <v>30</v>
      </c>
      <c r="C32" s="104" t="s">
        <v>34</v>
      </c>
      <c r="D32" s="93" t="s">
        <v>6</v>
      </c>
      <c r="E32" s="94" t="s">
        <v>55</v>
      </c>
      <c r="F32" s="95" t="s">
        <v>148</v>
      </c>
      <c r="G32" s="177" t="s">
        <v>61</v>
      </c>
      <c r="H32" s="218">
        <v>2905</v>
      </c>
      <c r="I32" s="218">
        <v>2857</v>
      </c>
      <c r="J32" s="25"/>
    </row>
    <row r="33" spans="1:10" s="16" customFormat="1" ht="24" customHeight="1">
      <c r="A33" s="61" t="s">
        <v>81</v>
      </c>
      <c r="B33" s="104" t="s">
        <v>30</v>
      </c>
      <c r="C33" s="104" t="s">
        <v>34</v>
      </c>
      <c r="D33" s="93" t="s">
        <v>6</v>
      </c>
      <c r="E33" s="94" t="s">
        <v>55</v>
      </c>
      <c r="F33" s="95" t="s">
        <v>148</v>
      </c>
      <c r="G33" s="177" t="s">
        <v>221</v>
      </c>
      <c r="H33" s="218">
        <v>11.8</v>
      </c>
      <c r="I33" s="218">
        <v>11.7</v>
      </c>
      <c r="J33" s="25"/>
    </row>
    <row r="34" spans="1:10" s="16" customFormat="1" ht="51" customHeight="1">
      <c r="A34" s="333" t="s">
        <v>224</v>
      </c>
      <c r="B34" s="100" t="s">
        <v>30</v>
      </c>
      <c r="C34" s="100" t="s">
        <v>34</v>
      </c>
      <c r="D34" s="85" t="s">
        <v>6</v>
      </c>
      <c r="E34" s="86" t="s">
        <v>55</v>
      </c>
      <c r="F34" s="87" t="s">
        <v>198</v>
      </c>
      <c r="G34" s="249"/>
      <c r="H34" s="217">
        <f>H35</f>
        <v>266.2</v>
      </c>
      <c r="I34" s="217">
        <f>I35</f>
        <v>257.8</v>
      </c>
      <c r="J34" s="25"/>
    </row>
    <row r="35" spans="1:10" s="16" customFormat="1" ht="23.25" customHeight="1">
      <c r="A35" s="103" t="s">
        <v>223</v>
      </c>
      <c r="B35" s="104" t="s">
        <v>30</v>
      </c>
      <c r="C35" s="104" t="s">
        <v>34</v>
      </c>
      <c r="D35" s="93" t="s">
        <v>6</v>
      </c>
      <c r="E35" s="94" t="s">
        <v>55</v>
      </c>
      <c r="F35" s="95" t="s">
        <v>198</v>
      </c>
      <c r="G35" s="177" t="s">
        <v>61</v>
      </c>
      <c r="H35" s="218">
        <v>266.2</v>
      </c>
      <c r="I35" s="218">
        <v>257.8</v>
      </c>
      <c r="J35" s="25"/>
    </row>
    <row r="36" spans="1:9" s="16" customFormat="1" ht="45" customHeight="1">
      <c r="A36" s="101" t="s">
        <v>63</v>
      </c>
      <c r="B36" s="105" t="s">
        <v>30</v>
      </c>
      <c r="C36" s="105" t="s">
        <v>34</v>
      </c>
      <c r="D36" s="93" t="s">
        <v>6</v>
      </c>
      <c r="E36" s="94" t="s">
        <v>55</v>
      </c>
      <c r="F36" s="95" t="s">
        <v>149</v>
      </c>
      <c r="G36" s="325"/>
      <c r="H36" s="219">
        <f>H37+H38</f>
        <v>997.1</v>
      </c>
      <c r="I36" s="219">
        <f>I37+I38</f>
        <v>901.9</v>
      </c>
    </row>
    <row r="37" spans="1:10" s="16" customFormat="1" ht="24">
      <c r="A37" s="98" t="s">
        <v>65</v>
      </c>
      <c r="B37" s="106" t="s">
        <v>30</v>
      </c>
      <c r="C37" s="106" t="s">
        <v>34</v>
      </c>
      <c r="D37" s="93" t="s">
        <v>6</v>
      </c>
      <c r="E37" s="94" t="s">
        <v>55</v>
      </c>
      <c r="F37" s="95" t="s">
        <v>149</v>
      </c>
      <c r="G37" s="177" t="s">
        <v>64</v>
      </c>
      <c r="H37" s="338">
        <v>892.1</v>
      </c>
      <c r="I37" s="338">
        <v>802.3</v>
      </c>
      <c r="J37" s="336"/>
    </row>
    <row r="38" spans="1:9" s="16" customFormat="1" ht="12">
      <c r="A38" s="98" t="s">
        <v>66</v>
      </c>
      <c r="B38" s="106" t="s">
        <v>30</v>
      </c>
      <c r="C38" s="106" t="s">
        <v>34</v>
      </c>
      <c r="D38" s="93" t="s">
        <v>6</v>
      </c>
      <c r="E38" s="94" t="s">
        <v>55</v>
      </c>
      <c r="F38" s="95" t="s">
        <v>149</v>
      </c>
      <c r="G38" s="177" t="s">
        <v>54</v>
      </c>
      <c r="H38" s="220">
        <v>105</v>
      </c>
      <c r="I38" s="220">
        <v>99.6</v>
      </c>
    </row>
    <row r="39" spans="1:9" s="16" customFormat="1" ht="21.75" customHeight="1">
      <c r="A39" s="191" t="s">
        <v>252</v>
      </c>
      <c r="B39" s="189" t="s">
        <v>30</v>
      </c>
      <c r="C39" s="190" t="s">
        <v>34</v>
      </c>
      <c r="D39" s="85" t="s">
        <v>56</v>
      </c>
      <c r="E39" s="86" t="s">
        <v>162</v>
      </c>
      <c r="F39" s="87" t="s">
        <v>205</v>
      </c>
      <c r="G39" s="334"/>
      <c r="H39" s="219">
        <f>H40</f>
        <v>13.8</v>
      </c>
      <c r="I39" s="219">
        <v>13.8</v>
      </c>
    </row>
    <row r="40" spans="1:9" s="16" customFormat="1" ht="24">
      <c r="A40" s="98" t="s">
        <v>65</v>
      </c>
      <c r="B40" s="106" t="s">
        <v>30</v>
      </c>
      <c r="C40" s="325" t="s">
        <v>34</v>
      </c>
      <c r="D40" s="93" t="s">
        <v>56</v>
      </c>
      <c r="E40" s="94" t="s">
        <v>162</v>
      </c>
      <c r="F40" s="95" t="s">
        <v>205</v>
      </c>
      <c r="G40" s="107" t="s">
        <v>64</v>
      </c>
      <c r="H40" s="220">
        <v>13.8</v>
      </c>
      <c r="I40" s="220">
        <v>13.8</v>
      </c>
    </row>
    <row r="41" spans="1:9" s="16" customFormat="1" ht="12">
      <c r="A41" s="191" t="s">
        <v>51</v>
      </c>
      <c r="B41" s="189" t="s">
        <v>30</v>
      </c>
      <c r="C41" s="190" t="s">
        <v>34</v>
      </c>
      <c r="D41" s="85" t="s">
        <v>11</v>
      </c>
      <c r="E41" s="94"/>
      <c r="F41" s="95"/>
      <c r="G41" s="107"/>
      <c r="H41" s="219">
        <f>H42</f>
        <v>20.4</v>
      </c>
      <c r="I41" s="219">
        <f>I42</f>
        <v>20.4</v>
      </c>
    </row>
    <row r="42" spans="1:9" s="16" customFormat="1" ht="38.25">
      <c r="A42" s="47" t="s">
        <v>151</v>
      </c>
      <c r="B42" s="50" t="s">
        <v>30</v>
      </c>
      <c r="C42" s="51" t="s">
        <v>34</v>
      </c>
      <c r="D42" s="52" t="s">
        <v>11</v>
      </c>
      <c r="E42" s="53" t="s">
        <v>146</v>
      </c>
      <c r="F42" s="59"/>
      <c r="G42" s="192"/>
      <c r="H42" s="219">
        <f>H43+H45</f>
        <v>20.4</v>
      </c>
      <c r="I42" s="219">
        <f>I43+I45</f>
        <v>20.4</v>
      </c>
    </row>
    <row r="43" spans="1:9" s="16" customFormat="1" ht="48">
      <c r="A43" s="193" t="s">
        <v>152</v>
      </c>
      <c r="B43" s="31" t="s">
        <v>30</v>
      </c>
      <c r="C43" s="32" t="s">
        <v>34</v>
      </c>
      <c r="D43" s="33" t="s">
        <v>11</v>
      </c>
      <c r="E43" s="34" t="s">
        <v>146</v>
      </c>
      <c r="F43" s="35" t="s">
        <v>155</v>
      </c>
      <c r="G43" s="194"/>
      <c r="H43" s="220">
        <f>H44</f>
        <v>20.4</v>
      </c>
      <c r="I43" s="220">
        <f>I44</f>
        <v>20.4</v>
      </c>
    </row>
    <row r="44" spans="1:9" s="16" customFormat="1" ht="12" customHeight="1">
      <c r="A44" s="195" t="s">
        <v>153</v>
      </c>
      <c r="B44" s="31" t="s">
        <v>30</v>
      </c>
      <c r="C44" s="32" t="s">
        <v>34</v>
      </c>
      <c r="D44" s="33" t="s">
        <v>11</v>
      </c>
      <c r="E44" s="34" t="s">
        <v>146</v>
      </c>
      <c r="F44" s="35" t="s">
        <v>155</v>
      </c>
      <c r="G44" s="194" t="s">
        <v>147</v>
      </c>
      <c r="H44" s="220">
        <v>20.4</v>
      </c>
      <c r="I44" s="220">
        <v>20.4</v>
      </c>
    </row>
    <row r="45" spans="1:9" s="16" customFormat="1" ht="48" hidden="1">
      <c r="A45" s="54" t="s">
        <v>154</v>
      </c>
      <c r="B45" s="31" t="s">
        <v>30</v>
      </c>
      <c r="C45" s="31" t="s">
        <v>34</v>
      </c>
      <c r="D45" s="33" t="s">
        <v>11</v>
      </c>
      <c r="E45" s="34" t="s">
        <v>146</v>
      </c>
      <c r="F45" s="35" t="s">
        <v>156</v>
      </c>
      <c r="G45" s="194"/>
      <c r="H45" s="220"/>
      <c r="I45" s="220"/>
    </row>
    <row r="46" spans="1:9" s="16" customFormat="1" ht="12.75" hidden="1">
      <c r="A46" s="195" t="s">
        <v>153</v>
      </c>
      <c r="B46" s="31" t="s">
        <v>30</v>
      </c>
      <c r="C46" s="32" t="s">
        <v>34</v>
      </c>
      <c r="D46" s="33" t="s">
        <v>11</v>
      </c>
      <c r="E46" s="34" t="s">
        <v>146</v>
      </c>
      <c r="F46" s="35" t="s">
        <v>156</v>
      </c>
      <c r="G46" s="194" t="s">
        <v>147</v>
      </c>
      <c r="H46" s="220"/>
      <c r="I46" s="220"/>
    </row>
    <row r="47" spans="1:9" s="16" customFormat="1" ht="35.25" customHeight="1">
      <c r="A47" s="240" t="s">
        <v>157</v>
      </c>
      <c r="B47" s="241" t="s">
        <v>30</v>
      </c>
      <c r="C47" s="242" t="s">
        <v>115</v>
      </c>
      <c r="D47" s="243"/>
      <c r="E47" s="244"/>
      <c r="F47" s="245"/>
      <c r="G47" s="346"/>
      <c r="H47" s="227">
        <f aca="true" t="shared" si="0" ref="H47:I50">H48</f>
        <v>22.5</v>
      </c>
      <c r="I47" s="227">
        <f t="shared" si="0"/>
        <v>22.5</v>
      </c>
    </row>
    <row r="48" spans="1:9" s="16" customFormat="1" ht="12.75">
      <c r="A48" s="47" t="s">
        <v>51</v>
      </c>
      <c r="B48" s="50" t="s">
        <v>30</v>
      </c>
      <c r="C48" s="51" t="s">
        <v>115</v>
      </c>
      <c r="D48" s="52" t="s">
        <v>11</v>
      </c>
      <c r="E48" s="53"/>
      <c r="F48" s="59"/>
      <c r="G48" s="62"/>
      <c r="H48" s="221">
        <f t="shared" si="0"/>
        <v>22.5</v>
      </c>
      <c r="I48" s="221">
        <f t="shared" si="0"/>
        <v>22.5</v>
      </c>
    </row>
    <row r="49" spans="1:9" s="16" customFormat="1" ht="38.25">
      <c r="A49" s="47" t="s">
        <v>151</v>
      </c>
      <c r="B49" s="50" t="s">
        <v>30</v>
      </c>
      <c r="C49" s="51" t="s">
        <v>115</v>
      </c>
      <c r="D49" s="52" t="s">
        <v>11</v>
      </c>
      <c r="E49" s="53" t="s">
        <v>146</v>
      </c>
      <c r="F49" s="35"/>
      <c r="G49" s="36"/>
      <c r="H49" s="221">
        <f t="shared" si="0"/>
        <v>22.5</v>
      </c>
      <c r="I49" s="221">
        <f t="shared" si="0"/>
        <v>22.5</v>
      </c>
    </row>
    <row r="50" spans="1:9" s="16" customFormat="1" ht="48">
      <c r="A50" s="203" t="s">
        <v>4</v>
      </c>
      <c r="B50" s="31" t="s">
        <v>30</v>
      </c>
      <c r="C50" s="32" t="s">
        <v>115</v>
      </c>
      <c r="D50" s="33" t="s">
        <v>11</v>
      </c>
      <c r="E50" s="34" t="s">
        <v>146</v>
      </c>
      <c r="F50" s="35" t="s">
        <v>159</v>
      </c>
      <c r="G50" s="36"/>
      <c r="H50" s="222">
        <f t="shared" si="0"/>
        <v>22.5</v>
      </c>
      <c r="I50" s="222">
        <f t="shared" si="0"/>
        <v>22.5</v>
      </c>
    </row>
    <row r="51" spans="1:10" s="16" customFormat="1" ht="12.75">
      <c r="A51" s="195" t="s">
        <v>51</v>
      </c>
      <c r="B51" s="31" t="s">
        <v>30</v>
      </c>
      <c r="C51" s="32" t="s">
        <v>115</v>
      </c>
      <c r="D51" s="33" t="s">
        <v>11</v>
      </c>
      <c r="E51" s="34" t="s">
        <v>146</v>
      </c>
      <c r="F51" s="35" t="s">
        <v>159</v>
      </c>
      <c r="G51" s="36" t="s">
        <v>147</v>
      </c>
      <c r="H51" s="222">
        <v>22.5</v>
      </c>
      <c r="I51" s="222">
        <v>22.5</v>
      </c>
      <c r="J51" s="150"/>
    </row>
    <row r="52" spans="1:12" s="16" customFormat="1" ht="12.75">
      <c r="A52" s="146" t="s">
        <v>24</v>
      </c>
      <c r="B52" s="138" t="s">
        <v>67</v>
      </c>
      <c r="C52" s="139" t="s">
        <v>12</v>
      </c>
      <c r="D52" s="147"/>
      <c r="E52" s="148"/>
      <c r="F52" s="149"/>
      <c r="G52" s="347"/>
      <c r="H52" s="224">
        <f aca="true" t="shared" si="1" ref="H52:I55">H53</f>
        <v>50</v>
      </c>
      <c r="I52" s="224">
        <f t="shared" si="1"/>
        <v>0</v>
      </c>
      <c r="K52" s="14"/>
      <c r="L52" s="14"/>
    </row>
    <row r="53" spans="1:9" s="49" customFormat="1" ht="12.75">
      <c r="A53" s="82" t="s">
        <v>24</v>
      </c>
      <c r="B53" s="83" t="s">
        <v>30</v>
      </c>
      <c r="C53" s="84" t="s">
        <v>12</v>
      </c>
      <c r="D53" s="85" t="s">
        <v>22</v>
      </c>
      <c r="E53" s="86"/>
      <c r="F53" s="87"/>
      <c r="G53" s="88"/>
      <c r="H53" s="216">
        <f t="shared" si="1"/>
        <v>50</v>
      </c>
      <c r="I53" s="216">
        <f t="shared" si="1"/>
        <v>0</v>
      </c>
    </row>
    <row r="54" spans="1:12" s="16" customFormat="1" ht="14.25" customHeight="1">
      <c r="A54" s="82" t="s">
        <v>23</v>
      </c>
      <c r="B54" s="91" t="s">
        <v>30</v>
      </c>
      <c r="C54" s="92" t="s">
        <v>12</v>
      </c>
      <c r="D54" s="85" t="s">
        <v>22</v>
      </c>
      <c r="E54" s="86" t="s">
        <v>146</v>
      </c>
      <c r="F54" s="95"/>
      <c r="G54" s="96"/>
      <c r="H54" s="217">
        <f t="shared" si="1"/>
        <v>50</v>
      </c>
      <c r="I54" s="217">
        <f t="shared" si="1"/>
        <v>0</v>
      </c>
      <c r="K54" s="14"/>
      <c r="L54" s="14"/>
    </row>
    <row r="55" spans="1:12" s="16" customFormat="1" ht="22.5" customHeight="1">
      <c r="A55" s="111" t="s">
        <v>68</v>
      </c>
      <c r="B55" s="91" t="s">
        <v>30</v>
      </c>
      <c r="C55" s="92" t="s">
        <v>12</v>
      </c>
      <c r="D55" s="93" t="s">
        <v>22</v>
      </c>
      <c r="E55" s="94" t="s">
        <v>146</v>
      </c>
      <c r="F55" s="95" t="s">
        <v>160</v>
      </c>
      <c r="G55" s="96"/>
      <c r="H55" s="218">
        <f t="shared" si="1"/>
        <v>50</v>
      </c>
      <c r="I55" s="218">
        <f t="shared" si="1"/>
        <v>0</v>
      </c>
      <c r="K55" s="14"/>
      <c r="L55" s="14"/>
    </row>
    <row r="56" spans="1:12" s="16" customFormat="1" ht="16.5" customHeight="1">
      <c r="A56" s="112" t="s">
        <v>69</v>
      </c>
      <c r="B56" s="91" t="s">
        <v>30</v>
      </c>
      <c r="C56" s="92" t="s">
        <v>12</v>
      </c>
      <c r="D56" s="93" t="s">
        <v>22</v>
      </c>
      <c r="E56" s="94" t="s">
        <v>146</v>
      </c>
      <c r="F56" s="95" t="s">
        <v>160</v>
      </c>
      <c r="G56" s="96" t="s">
        <v>70</v>
      </c>
      <c r="H56" s="218">
        <v>50</v>
      </c>
      <c r="I56" s="218">
        <v>0</v>
      </c>
      <c r="K56" s="14"/>
      <c r="L56" s="14"/>
    </row>
    <row r="57" spans="1:12" s="16" customFormat="1" ht="12.75">
      <c r="A57" s="146" t="s">
        <v>40</v>
      </c>
      <c r="B57" s="138" t="s">
        <v>30</v>
      </c>
      <c r="C57" s="139" t="s">
        <v>13</v>
      </c>
      <c r="D57" s="147"/>
      <c r="E57" s="148"/>
      <c r="F57" s="149"/>
      <c r="G57" s="347"/>
      <c r="H57" s="224">
        <f>H58+H66+H84+H99</f>
        <v>2662.4</v>
      </c>
      <c r="I57" s="224">
        <f>I58+I66+I84+I99</f>
        <v>1122.8000000000002</v>
      </c>
      <c r="K57" s="14"/>
      <c r="L57" s="14"/>
    </row>
    <row r="58" spans="1:12" s="16" customFormat="1" ht="30" customHeight="1">
      <c r="A58" s="151" t="s">
        <v>116</v>
      </c>
      <c r="B58" s="100" t="s">
        <v>30</v>
      </c>
      <c r="C58" s="100" t="s">
        <v>13</v>
      </c>
      <c r="D58" s="85" t="s">
        <v>30</v>
      </c>
      <c r="E58" s="86"/>
      <c r="F58" s="87"/>
      <c r="G58" s="249"/>
      <c r="H58" s="217">
        <f>H59</f>
        <v>1010</v>
      </c>
      <c r="I58" s="217">
        <f>I59</f>
        <v>637.2</v>
      </c>
      <c r="K58" s="14"/>
      <c r="L58" s="14"/>
    </row>
    <row r="59" spans="1:12" s="16" customFormat="1" ht="50.25" customHeight="1">
      <c r="A59" s="156" t="s">
        <v>117</v>
      </c>
      <c r="B59" s="100" t="s">
        <v>30</v>
      </c>
      <c r="C59" s="100" t="s">
        <v>13</v>
      </c>
      <c r="D59" s="85" t="s">
        <v>30</v>
      </c>
      <c r="E59" s="86" t="s">
        <v>146</v>
      </c>
      <c r="F59" s="87"/>
      <c r="G59" s="348"/>
      <c r="H59" s="217">
        <f>H60+H62+H64</f>
        <v>1010</v>
      </c>
      <c r="I59" s="217">
        <f>I60+I62+I64</f>
        <v>637.2</v>
      </c>
      <c r="K59" s="14"/>
      <c r="L59" s="14"/>
    </row>
    <row r="60" spans="1:9" s="49" customFormat="1" ht="92.25" customHeight="1">
      <c r="A60" s="153" t="s">
        <v>161</v>
      </c>
      <c r="B60" s="91" t="s">
        <v>30</v>
      </c>
      <c r="C60" s="92" t="s">
        <v>13</v>
      </c>
      <c r="D60" s="93" t="s">
        <v>30</v>
      </c>
      <c r="E60" s="94" t="s">
        <v>146</v>
      </c>
      <c r="F60" s="95" t="s">
        <v>164</v>
      </c>
      <c r="G60" s="102"/>
      <c r="H60" s="225">
        <f>H61</f>
        <v>670</v>
      </c>
      <c r="I60" s="225">
        <f>I61</f>
        <v>373.7</v>
      </c>
    </row>
    <row r="61" spans="1:9" s="49" customFormat="1" ht="24" customHeight="1">
      <c r="A61" s="90" t="s">
        <v>65</v>
      </c>
      <c r="B61" s="91" t="s">
        <v>30</v>
      </c>
      <c r="C61" s="92" t="s">
        <v>13</v>
      </c>
      <c r="D61" s="93" t="s">
        <v>30</v>
      </c>
      <c r="E61" s="94" t="s">
        <v>146</v>
      </c>
      <c r="F61" s="95" t="s">
        <v>164</v>
      </c>
      <c r="G61" s="102" t="s">
        <v>55</v>
      </c>
      <c r="H61" s="225">
        <v>670</v>
      </c>
      <c r="I61" s="225">
        <v>373.7</v>
      </c>
    </row>
    <row r="62" spans="1:12" s="16" customFormat="1" ht="50.25" customHeight="1">
      <c r="A62" s="153" t="s">
        <v>118</v>
      </c>
      <c r="B62" s="105" t="s">
        <v>30</v>
      </c>
      <c r="C62" s="105" t="s">
        <v>13</v>
      </c>
      <c r="D62" s="93" t="s">
        <v>30</v>
      </c>
      <c r="E62" s="94" t="s">
        <v>146</v>
      </c>
      <c r="F62" s="95" t="s">
        <v>165</v>
      </c>
      <c r="G62" s="177"/>
      <c r="H62" s="220">
        <f>H63</f>
        <v>40</v>
      </c>
      <c r="I62" s="220">
        <f>I63</f>
        <v>0</v>
      </c>
      <c r="K62" s="14"/>
      <c r="L62" s="14"/>
    </row>
    <row r="63" spans="1:12" s="16" customFormat="1" ht="26.25" customHeight="1">
      <c r="A63" s="90" t="s">
        <v>65</v>
      </c>
      <c r="B63" s="105" t="s">
        <v>30</v>
      </c>
      <c r="C63" s="154" t="s">
        <v>13</v>
      </c>
      <c r="D63" s="93" t="s">
        <v>30</v>
      </c>
      <c r="E63" s="94" t="s">
        <v>146</v>
      </c>
      <c r="F63" s="95" t="s">
        <v>165</v>
      </c>
      <c r="G63" s="107" t="s">
        <v>64</v>
      </c>
      <c r="H63" s="220">
        <v>40</v>
      </c>
      <c r="I63" s="220">
        <v>0</v>
      </c>
      <c r="K63" s="14"/>
      <c r="L63" s="14"/>
    </row>
    <row r="64" spans="1:10" s="58" customFormat="1" ht="50.25" customHeight="1">
      <c r="A64" s="153" t="s">
        <v>119</v>
      </c>
      <c r="B64" s="91" t="s">
        <v>30</v>
      </c>
      <c r="C64" s="92" t="s">
        <v>13</v>
      </c>
      <c r="D64" s="93" t="s">
        <v>30</v>
      </c>
      <c r="E64" s="94" t="s">
        <v>146</v>
      </c>
      <c r="F64" s="95" t="s">
        <v>166</v>
      </c>
      <c r="G64" s="96"/>
      <c r="H64" s="225">
        <f>H65</f>
        <v>300</v>
      </c>
      <c r="I64" s="225">
        <f>I65</f>
        <v>263.5</v>
      </c>
      <c r="J64" s="57"/>
    </row>
    <row r="65" spans="1:10" s="58" customFormat="1" ht="27" customHeight="1">
      <c r="A65" s="90" t="s">
        <v>65</v>
      </c>
      <c r="B65" s="91" t="s">
        <v>30</v>
      </c>
      <c r="C65" s="92" t="s">
        <v>13</v>
      </c>
      <c r="D65" s="93" t="s">
        <v>30</v>
      </c>
      <c r="E65" s="94" t="s">
        <v>146</v>
      </c>
      <c r="F65" s="95" t="s">
        <v>166</v>
      </c>
      <c r="G65" s="96" t="s">
        <v>64</v>
      </c>
      <c r="H65" s="215">
        <v>300</v>
      </c>
      <c r="I65" s="215">
        <v>263.5</v>
      </c>
      <c r="J65" s="57"/>
    </row>
    <row r="66" spans="1:10" s="58" customFormat="1" ht="30" customHeight="1">
      <c r="A66" s="151" t="s">
        <v>120</v>
      </c>
      <c r="B66" s="83" t="s">
        <v>30</v>
      </c>
      <c r="C66" s="84" t="s">
        <v>13</v>
      </c>
      <c r="D66" s="85" t="s">
        <v>32</v>
      </c>
      <c r="E66" s="94"/>
      <c r="F66" s="95"/>
      <c r="G66" s="96"/>
      <c r="H66" s="216">
        <f>H67+H74+H79</f>
        <v>1251</v>
      </c>
      <c r="I66" s="216">
        <f>I67+I74+I79</f>
        <v>139.7</v>
      </c>
      <c r="J66" s="57"/>
    </row>
    <row r="67" spans="1:10" s="58" customFormat="1" ht="28.5" customHeight="1">
      <c r="A67" s="156" t="s">
        <v>121</v>
      </c>
      <c r="B67" s="83" t="s">
        <v>30</v>
      </c>
      <c r="C67" s="84" t="s">
        <v>13</v>
      </c>
      <c r="D67" s="85" t="s">
        <v>32</v>
      </c>
      <c r="E67" s="86" t="s">
        <v>146</v>
      </c>
      <c r="F67" s="87"/>
      <c r="G67" s="96"/>
      <c r="H67" s="216">
        <f>H68+H70+H72</f>
        <v>380</v>
      </c>
      <c r="I67" s="216">
        <f>I68+I70+I72</f>
        <v>30.3</v>
      </c>
      <c r="J67" s="57"/>
    </row>
    <row r="68" spans="1:10" s="58" customFormat="1" ht="28.5" customHeight="1">
      <c r="A68" s="152" t="s">
        <v>204</v>
      </c>
      <c r="B68" s="91" t="s">
        <v>30</v>
      </c>
      <c r="C68" s="92" t="s">
        <v>13</v>
      </c>
      <c r="D68" s="93" t="s">
        <v>32</v>
      </c>
      <c r="E68" s="94" t="s">
        <v>146</v>
      </c>
      <c r="F68" s="95"/>
      <c r="G68" s="96"/>
      <c r="H68" s="225">
        <f>H69</f>
        <v>90</v>
      </c>
      <c r="I68" s="225">
        <f>I69</f>
        <v>27.2</v>
      </c>
      <c r="J68" s="57"/>
    </row>
    <row r="69" spans="1:10" s="58" customFormat="1" ht="28.5" customHeight="1">
      <c r="A69" s="90" t="s">
        <v>65</v>
      </c>
      <c r="B69" s="91" t="s">
        <v>30</v>
      </c>
      <c r="C69" s="92" t="s">
        <v>13</v>
      </c>
      <c r="D69" s="93" t="s">
        <v>32</v>
      </c>
      <c r="E69" s="94" t="s">
        <v>146</v>
      </c>
      <c r="F69" s="95" t="s">
        <v>167</v>
      </c>
      <c r="G69" s="96" t="s">
        <v>64</v>
      </c>
      <c r="H69" s="225">
        <v>90</v>
      </c>
      <c r="I69" s="225">
        <v>27.2</v>
      </c>
      <c r="J69" s="57"/>
    </row>
    <row r="70" spans="1:10" s="58" customFormat="1" ht="51">
      <c r="A70" s="152" t="s">
        <v>122</v>
      </c>
      <c r="B70" s="91" t="s">
        <v>30</v>
      </c>
      <c r="C70" s="92" t="s">
        <v>13</v>
      </c>
      <c r="D70" s="93" t="s">
        <v>32</v>
      </c>
      <c r="E70" s="94" t="s">
        <v>146</v>
      </c>
      <c r="F70" s="87"/>
      <c r="G70" s="88"/>
      <c r="H70" s="225">
        <f>H71</f>
        <v>250</v>
      </c>
      <c r="I70" s="225">
        <f>I71</f>
        <v>3.1</v>
      </c>
      <c r="J70" s="57"/>
    </row>
    <row r="71" spans="1:10" s="58" customFormat="1" ht="25.5">
      <c r="A71" s="90" t="s">
        <v>65</v>
      </c>
      <c r="B71" s="91" t="s">
        <v>30</v>
      </c>
      <c r="C71" s="92" t="s">
        <v>13</v>
      </c>
      <c r="D71" s="93" t="s">
        <v>32</v>
      </c>
      <c r="E71" s="94" t="s">
        <v>146</v>
      </c>
      <c r="F71" s="35" t="s">
        <v>168</v>
      </c>
      <c r="G71" s="96" t="s">
        <v>64</v>
      </c>
      <c r="H71" s="225">
        <v>250</v>
      </c>
      <c r="I71" s="225">
        <v>3.1</v>
      </c>
      <c r="J71" s="57"/>
    </row>
    <row r="72" spans="1:10" s="58" customFormat="1" ht="14.25">
      <c r="A72" s="204" t="s">
        <v>123</v>
      </c>
      <c r="B72" s="91" t="s">
        <v>30</v>
      </c>
      <c r="C72" s="92" t="s">
        <v>13</v>
      </c>
      <c r="D72" s="93" t="s">
        <v>32</v>
      </c>
      <c r="E72" s="94" t="s">
        <v>146</v>
      </c>
      <c r="F72" s="35"/>
      <c r="G72" s="96"/>
      <c r="H72" s="225">
        <f>H73</f>
        <v>40</v>
      </c>
      <c r="I72" s="225">
        <f>I73</f>
        <v>0</v>
      </c>
      <c r="J72" s="57"/>
    </row>
    <row r="73" spans="1:10" s="58" customFormat="1" ht="24">
      <c r="A73" s="98" t="s">
        <v>65</v>
      </c>
      <c r="B73" s="91" t="s">
        <v>30</v>
      </c>
      <c r="C73" s="92" t="s">
        <v>13</v>
      </c>
      <c r="D73" s="93" t="s">
        <v>32</v>
      </c>
      <c r="E73" s="94" t="s">
        <v>146</v>
      </c>
      <c r="F73" s="35" t="s">
        <v>169</v>
      </c>
      <c r="G73" s="96" t="s">
        <v>64</v>
      </c>
      <c r="H73" s="225">
        <v>40</v>
      </c>
      <c r="I73" s="225">
        <v>0</v>
      </c>
      <c r="J73" s="57"/>
    </row>
    <row r="74" spans="1:9" s="49" customFormat="1" ht="27" customHeight="1">
      <c r="A74" s="156" t="s">
        <v>124</v>
      </c>
      <c r="B74" s="83" t="s">
        <v>30</v>
      </c>
      <c r="C74" s="84" t="s">
        <v>13</v>
      </c>
      <c r="D74" s="85" t="s">
        <v>32</v>
      </c>
      <c r="E74" s="86" t="s">
        <v>55</v>
      </c>
      <c r="F74" s="87"/>
      <c r="G74" s="88"/>
      <c r="H74" s="216">
        <f>H75+H77</f>
        <v>261</v>
      </c>
      <c r="I74" s="216">
        <f>I75+I77</f>
        <v>82</v>
      </c>
    </row>
    <row r="75" spans="1:12" s="16" customFormat="1" ht="12">
      <c r="A75" s="97" t="s">
        <v>125</v>
      </c>
      <c r="B75" s="105" t="s">
        <v>30</v>
      </c>
      <c r="C75" s="105" t="s">
        <v>13</v>
      </c>
      <c r="D75" s="93" t="s">
        <v>32</v>
      </c>
      <c r="E75" s="94" t="s">
        <v>55</v>
      </c>
      <c r="F75" s="95" t="s">
        <v>170</v>
      </c>
      <c r="G75" s="177"/>
      <c r="H75" s="220">
        <f>H76</f>
        <v>211</v>
      </c>
      <c r="I75" s="220">
        <f>I76</f>
        <v>82</v>
      </c>
      <c r="K75" s="14"/>
      <c r="L75" s="14"/>
    </row>
    <row r="76" spans="1:12" s="16" customFormat="1" ht="24">
      <c r="A76" s="98" t="s">
        <v>65</v>
      </c>
      <c r="B76" s="105" t="s">
        <v>30</v>
      </c>
      <c r="C76" s="105" t="s">
        <v>13</v>
      </c>
      <c r="D76" s="93" t="s">
        <v>32</v>
      </c>
      <c r="E76" s="94" t="s">
        <v>55</v>
      </c>
      <c r="F76" s="95" t="s">
        <v>170</v>
      </c>
      <c r="G76" s="177" t="s">
        <v>64</v>
      </c>
      <c r="H76" s="220">
        <v>211</v>
      </c>
      <c r="I76" s="220">
        <v>82</v>
      </c>
      <c r="K76" s="14"/>
      <c r="L76" s="14"/>
    </row>
    <row r="77" spans="1:12" s="16" customFormat="1" ht="24">
      <c r="A77" s="97" t="s">
        <v>126</v>
      </c>
      <c r="B77" s="105" t="s">
        <v>30</v>
      </c>
      <c r="C77" s="105" t="s">
        <v>13</v>
      </c>
      <c r="D77" s="93" t="s">
        <v>32</v>
      </c>
      <c r="E77" s="94" t="s">
        <v>55</v>
      </c>
      <c r="F77" s="95" t="s">
        <v>171</v>
      </c>
      <c r="G77" s="349"/>
      <c r="H77" s="220">
        <f>H78</f>
        <v>50</v>
      </c>
      <c r="I77" s="220">
        <f>I78</f>
        <v>0</v>
      </c>
      <c r="K77" s="14"/>
      <c r="L77" s="14"/>
    </row>
    <row r="78" spans="1:12" s="16" customFormat="1" ht="24">
      <c r="A78" s="98" t="s">
        <v>65</v>
      </c>
      <c r="B78" s="105" t="s">
        <v>30</v>
      </c>
      <c r="C78" s="105" t="s">
        <v>13</v>
      </c>
      <c r="D78" s="93" t="s">
        <v>32</v>
      </c>
      <c r="E78" s="94" t="s">
        <v>55</v>
      </c>
      <c r="F78" s="95" t="s">
        <v>171</v>
      </c>
      <c r="G78" s="93">
        <v>240</v>
      </c>
      <c r="H78" s="220">
        <v>50</v>
      </c>
      <c r="I78" s="220">
        <v>0</v>
      </c>
      <c r="K78" s="14"/>
      <c r="L78" s="14"/>
    </row>
    <row r="79" spans="1:12" s="16" customFormat="1" ht="24">
      <c r="A79" s="191" t="s">
        <v>253</v>
      </c>
      <c r="B79" s="99" t="s">
        <v>30</v>
      </c>
      <c r="C79" s="367" t="s">
        <v>13</v>
      </c>
      <c r="D79" s="85" t="s">
        <v>32</v>
      </c>
      <c r="E79" s="86" t="s">
        <v>175</v>
      </c>
      <c r="F79" s="87"/>
      <c r="G79" s="86"/>
      <c r="H79" s="219">
        <f>H80+H82</f>
        <v>610</v>
      </c>
      <c r="I79" s="219">
        <f>I80+I82</f>
        <v>27.4</v>
      </c>
      <c r="K79" s="14"/>
      <c r="L79" s="14"/>
    </row>
    <row r="80" spans="1:12" s="16" customFormat="1" ht="12">
      <c r="A80" s="98" t="s">
        <v>254</v>
      </c>
      <c r="B80" s="105" t="s">
        <v>30</v>
      </c>
      <c r="C80" s="154" t="s">
        <v>13</v>
      </c>
      <c r="D80" s="93" t="s">
        <v>32</v>
      </c>
      <c r="E80" s="94" t="s">
        <v>175</v>
      </c>
      <c r="F80" s="95" t="s">
        <v>159</v>
      </c>
      <c r="G80" s="94"/>
      <c r="H80" s="220">
        <f>H81</f>
        <v>350</v>
      </c>
      <c r="I80" s="220">
        <f>I81</f>
        <v>27.4</v>
      </c>
      <c r="K80" s="14"/>
      <c r="L80" s="14"/>
    </row>
    <row r="81" spans="1:12" s="16" customFormat="1" ht="24">
      <c r="A81" s="98" t="s">
        <v>65</v>
      </c>
      <c r="B81" s="105" t="s">
        <v>30</v>
      </c>
      <c r="C81" s="154" t="s">
        <v>13</v>
      </c>
      <c r="D81" s="93" t="s">
        <v>32</v>
      </c>
      <c r="E81" s="94" t="s">
        <v>175</v>
      </c>
      <c r="F81" s="95" t="s">
        <v>159</v>
      </c>
      <c r="G81" s="94" t="s">
        <v>64</v>
      </c>
      <c r="H81" s="220">
        <v>350</v>
      </c>
      <c r="I81" s="220">
        <v>27.4</v>
      </c>
      <c r="K81" s="14"/>
      <c r="L81" s="14"/>
    </row>
    <row r="82" spans="1:12" s="16" customFormat="1" ht="12">
      <c r="A82" s="98" t="s">
        <v>255</v>
      </c>
      <c r="B82" s="105" t="s">
        <v>30</v>
      </c>
      <c r="C82" s="154" t="s">
        <v>13</v>
      </c>
      <c r="D82" s="93" t="s">
        <v>32</v>
      </c>
      <c r="E82" s="94" t="s">
        <v>175</v>
      </c>
      <c r="F82" s="95" t="s">
        <v>256</v>
      </c>
      <c r="G82" s="94"/>
      <c r="H82" s="220">
        <f>H83</f>
        <v>260</v>
      </c>
      <c r="I82" s="220">
        <f>I83</f>
        <v>0</v>
      </c>
      <c r="K82" s="14"/>
      <c r="L82" s="14"/>
    </row>
    <row r="83" spans="1:12" s="16" customFormat="1" ht="24">
      <c r="A83" s="98" t="s">
        <v>65</v>
      </c>
      <c r="B83" s="105" t="s">
        <v>30</v>
      </c>
      <c r="C83" s="154" t="s">
        <v>13</v>
      </c>
      <c r="D83" s="93" t="s">
        <v>32</v>
      </c>
      <c r="E83" s="94" t="s">
        <v>175</v>
      </c>
      <c r="F83" s="95" t="s">
        <v>256</v>
      </c>
      <c r="G83" s="94" t="s">
        <v>64</v>
      </c>
      <c r="H83" s="220">
        <v>260</v>
      </c>
      <c r="I83" s="220">
        <v>0</v>
      </c>
      <c r="K83" s="14"/>
      <c r="L83" s="14"/>
    </row>
    <row r="84" spans="1:12" s="16" customFormat="1" ht="12.75">
      <c r="A84" s="157" t="s">
        <v>16</v>
      </c>
      <c r="B84" s="158" t="s">
        <v>30</v>
      </c>
      <c r="C84" s="159" t="s">
        <v>13</v>
      </c>
      <c r="D84" s="160" t="s">
        <v>56</v>
      </c>
      <c r="E84" s="161"/>
      <c r="F84" s="162"/>
      <c r="G84" s="163"/>
      <c r="H84" s="226">
        <f>H85+H89+H88+H91</f>
        <v>401.4</v>
      </c>
      <c r="I84" s="226">
        <f>I85+I88+I91</f>
        <v>345.9</v>
      </c>
      <c r="K84" s="14"/>
      <c r="L84" s="14"/>
    </row>
    <row r="85" spans="1:12" s="16" customFormat="1" ht="38.25">
      <c r="A85" s="115" t="s">
        <v>127</v>
      </c>
      <c r="B85" s="91" t="s">
        <v>30</v>
      </c>
      <c r="C85" s="92" t="s">
        <v>13</v>
      </c>
      <c r="D85" s="93" t="s">
        <v>56</v>
      </c>
      <c r="E85" s="94" t="s">
        <v>162</v>
      </c>
      <c r="F85" s="95"/>
      <c r="G85" s="96"/>
      <c r="H85" s="220">
        <f>H86</f>
        <v>200</v>
      </c>
      <c r="I85" s="220">
        <f>I86+I87</f>
        <v>144.8</v>
      </c>
      <c r="K85" s="14"/>
      <c r="L85" s="14"/>
    </row>
    <row r="86" spans="1:12" s="16" customFormat="1" ht="36">
      <c r="A86" s="37" t="s">
        <v>173</v>
      </c>
      <c r="B86" s="91" t="s">
        <v>30</v>
      </c>
      <c r="C86" s="92" t="s">
        <v>13</v>
      </c>
      <c r="D86" s="93" t="s">
        <v>56</v>
      </c>
      <c r="E86" s="94" t="s">
        <v>162</v>
      </c>
      <c r="F86" s="95" t="s">
        <v>163</v>
      </c>
      <c r="G86" s="96" t="s">
        <v>172</v>
      </c>
      <c r="H86" s="220">
        <v>200</v>
      </c>
      <c r="I86" s="220">
        <v>144.8</v>
      </c>
      <c r="K86" s="14"/>
      <c r="L86" s="14"/>
    </row>
    <row r="87" spans="1:12" s="16" customFormat="1" ht="36" hidden="1">
      <c r="A87" s="37" t="s">
        <v>173</v>
      </c>
      <c r="B87" s="91" t="s">
        <v>30</v>
      </c>
      <c r="C87" s="92" t="s">
        <v>13</v>
      </c>
      <c r="D87" s="93" t="s">
        <v>56</v>
      </c>
      <c r="E87" s="94" t="s">
        <v>162</v>
      </c>
      <c r="F87" s="95" t="s">
        <v>163</v>
      </c>
      <c r="G87" s="96" t="s">
        <v>64</v>
      </c>
      <c r="H87" s="220"/>
      <c r="I87" s="220"/>
      <c r="K87" s="14"/>
      <c r="L87" s="14"/>
    </row>
    <row r="88" spans="1:12" s="16" customFormat="1" ht="10.5" customHeight="1">
      <c r="A88" s="37" t="s">
        <v>216</v>
      </c>
      <c r="B88" s="91" t="s">
        <v>30</v>
      </c>
      <c r="C88" s="92" t="s">
        <v>13</v>
      </c>
      <c r="D88" s="93" t="s">
        <v>56</v>
      </c>
      <c r="E88" s="94" t="s">
        <v>162</v>
      </c>
      <c r="F88" s="95" t="s">
        <v>169</v>
      </c>
      <c r="G88" s="96" t="s">
        <v>54</v>
      </c>
      <c r="H88" s="220">
        <v>7.9</v>
      </c>
      <c r="I88" s="220">
        <v>7.9</v>
      </c>
      <c r="K88" s="14"/>
      <c r="L88" s="14"/>
    </row>
    <row r="89" spans="1:12" s="16" customFormat="1" ht="25.5" hidden="1">
      <c r="A89" s="153" t="s">
        <v>206</v>
      </c>
      <c r="B89" s="91" t="s">
        <v>30</v>
      </c>
      <c r="C89" s="92" t="s">
        <v>13</v>
      </c>
      <c r="D89" s="93" t="s">
        <v>56</v>
      </c>
      <c r="E89" s="94" t="s">
        <v>162</v>
      </c>
      <c r="F89" s="95" t="s">
        <v>205</v>
      </c>
      <c r="G89" s="96"/>
      <c r="H89" s="220"/>
      <c r="I89" s="220"/>
      <c r="K89" s="14"/>
      <c r="L89" s="14"/>
    </row>
    <row r="90" spans="1:12" s="16" customFormat="1" ht="24" hidden="1">
      <c r="A90" s="98" t="s">
        <v>65</v>
      </c>
      <c r="B90" s="91" t="s">
        <v>30</v>
      </c>
      <c r="C90" s="92" t="s">
        <v>13</v>
      </c>
      <c r="D90" s="93" t="s">
        <v>56</v>
      </c>
      <c r="E90" s="94" t="s">
        <v>162</v>
      </c>
      <c r="F90" s="95" t="s">
        <v>205</v>
      </c>
      <c r="G90" s="96" t="s">
        <v>64</v>
      </c>
      <c r="H90" s="220"/>
      <c r="I90" s="220"/>
      <c r="K90" s="14"/>
      <c r="L90" s="14"/>
    </row>
    <row r="91" spans="1:12" s="16" customFormat="1" ht="12.75">
      <c r="A91" s="47" t="s">
        <v>257</v>
      </c>
      <c r="B91" s="50" t="s">
        <v>30</v>
      </c>
      <c r="C91" s="51" t="s">
        <v>13</v>
      </c>
      <c r="D91" s="52" t="s">
        <v>56</v>
      </c>
      <c r="E91" s="53"/>
      <c r="F91" s="59"/>
      <c r="G91" s="62"/>
      <c r="H91" s="326">
        <f>H92+H95</f>
        <v>193.5</v>
      </c>
      <c r="I91" s="326">
        <f>I92+I95</f>
        <v>193.2</v>
      </c>
      <c r="K91" s="14"/>
      <c r="L91" s="14"/>
    </row>
    <row r="92" spans="1:12" s="16" customFormat="1" ht="38.25">
      <c r="A92" s="47" t="s">
        <v>219</v>
      </c>
      <c r="B92" s="6" t="s">
        <v>30</v>
      </c>
      <c r="C92" s="6" t="s">
        <v>13</v>
      </c>
      <c r="D92" s="52" t="s">
        <v>56</v>
      </c>
      <c r="E92" s="53" t="s">
        <v>162</v>
      </c>
      <c r="F92" s="59"/>
      <c r="G92" s="350"/>
      <c r="H92" s="327">
        <f>H93</f>
        <v>161.2</v>
      </c>
      <c r="I92" s="327">
        <f>I93</f>
        <v>161</v>
      </c>
      <c r="K92" s="14"/>
      <c r="L92" s="14"/>
    </row>
    <row r="93" spans="1:12" s="16" customFormat="1" ht="38.25">
      <c r="A93" s="61" t="s">
        <v>220</v>
      </c>
      <c r="B93" s="31" t="s">
        <v>30</v>
      </c>
      <c r="C93" s="32" t="s">
        <v>13</v>
      </c>
      <c r="D93" s="33" t="s">
        <v>56</v>
      </c>
      <c r="E93" s="34" t="s">
        <v>162</v>
      </c>
      <c r="F93" s="35" t="s">
        <v>170</v>
      </c>
      <c r="G93" s="36"/>
      <c r="H93" s="326">
        <f>H94</f>
        <v>161.2</v>
      </c>
      <c r="I93" s="326">
        <f>I94</f>
        <v>161</v>
      </c>
      <c r="K93" s="14"/>
      <c r="L93" s="14"/>
    </row>
    <row r="94" spans="1:12" s="16" customFormat="1" ht="12.75">
      <c r="A94" s="98" t="s">
        <v>66</v>
      </c>
      <c r="B94" s="31" t="s">
        <v>30</v>
      </c>
      <c r="C94" s="32" t="s">
        <v>13</v>
      </c>
      <c r="D94" s="33" t="s">
        <v>56</v>
      </c>
      <c r="E94" s="34" t="s">
        <v>162</v>
      </c>
      <c r="F94" s="35" t="s">
        <v>170</v>
      </c>
      <c r="G94" s="36" t="s">
        <v>54</v>
      </c>
      <c r="H94" s="326">
        <v>161.2</v>
      </c>
      <c r="I94" s="326">
        <v>161</v>
      </c>
      <c r="K94" s="14"/>
      <c r="L94" s="14"/>
    </row>
    <row r="95" spans="1:12" s="16" customFormat="1" ht="12.75">
      <c r="A95" s="47" t="s">
        <v>257</v>
      </c>
      <c r="B95" s="31" t="s">
        <v>30</v>
      </c>
      <c r="C95" s="32" t="s">
        <v>13</v>
      </c>
      <c r="D95" s="33" t="s">
        <v>56</v>
      </c>
      <c r="E95" s="34"/>
      <c r="F95" s="35"/>
      <c r="G95" s="36"/>
      <c r="H95" s="326">
        <f aca="true" t="shared" si="2" ref="H95:I97">H96</f>
        <v>32.3</v>
      </c>
      <c r="I95" s="326">
        <f t="shared" si="2"/>
        <v>32.2</v>
      </c>
      <c r="K95" s="14"/>
      <c r="L95" s="14"/>
    </row>
    <row r="96" spans="1:12" s="16" customFormat="1" ht="38.25">
      <c r="A96" s="47" t="s">
        <v>258</v>
      </c>
      <c r="B96" s="31" t="s">
        <v>30</v>
      </c>
      <c r="C96" s="32" t="s">
        <v>13</v>
      </c>
      <c r="D96" s="33" t="s">
        <v>56</v>
      </c>
      <c r="E96" s="34" t="s">
        <v>162</v>
      </c>
      <c r="F96" s="35"/>
      <c r="G96" s="36"/>
      <c r="H96" s="326">
        <f t="shared" si="2"/>
        <v>32.3</v>
      </c>
      <c r="I96" s="326">
        <f t="shared" si="2"/>
        <v>32.2</v>
      </c>
      <c r="K96" s="14"/>
      <c r="L96" s="14"/>
    </row>
    <row r="97" spans="1:12" s="16" customFormat="1" ht="38.25">
      <c r="A97" s="61" t="s">
        <v>220</v>
      </c>
      <c r="B97" s="31" t="s">
        <v>30</v>
      </c>
      <c r="C97" s="32" t="s">
        <v>13</v>
      </c>
      <c r="D97" s="33" t="s">
        <v>56</v>
      </c>
      <c r="E97" s="34" t="s">
        <v>162</v>
      </c>
      <c r="F97" s="35" t="s">
        <v>259</v>
      </c>
      <c r="G97" s="36"/>
      <c r="H97" s="326">
        <f t="shared" si="2"/>
        <v>32.3</v>
      </c>
      <c r="I97" s="326">
        <f t="shared" si="2"/>
        <v>32.2</v>
      </c>
      <c r="K97" s="14"/>
      <c r="L97" s="14"/>
    </row>
    <row r="98" spans="1:12" s="16" customFormat="1" ht="12" customHeight="1">
      <c r="A98" s="98" t="s">
        <v>66</v>
      </c>
      <c r="B98" s="31" t="s">
        <v>30</v>
      </c>
      <c r="C98" s="32" t="s">
        <v>13</v>
      </c>
      <c r="D98" s="33" t="s">
        <v>56</v>
      </c>
      <c r="E98" s="34" t="s">
        <v>162</v>
      </c>
      <c r="F98" s="35" t="s">
        <v>259</v>
      </c>
      <c r="G98" s="36" t="s">
        <v>54</v>
      </c>
      <c r="H98" s="326">
        <v>32.3</v>
      </c>
      <c r="I98" s="326">
        <v>32.2</v>
      </c>
      <c r="K98" s="14"/>
      <c r="L98" s="14"/>
    </row>
    <row r="99" spans="1:12" s="205" customFormat="1" ht="12.75" hidden="1">
      <c r="A99" s="157" t="s">
        <v>51</v>
      </c>
      <c r="B99" s="158" t="s">
        <v>30</v>
      </c>
      <c r="C99" s="159" t="s">
        <v>13</v>
      </c>
      <c r="D99" s="160" t="s">
        <v>11</v>
      </c>
      <c r="E99" s="161"/>
      <c r="F99" s="162"/>
      <c r="G99" s="163"/>
      <c r="H99" s="227">
        <f>H100</f>
        <v>0</v>
      </c>
      <c r="I99" s="227">
        <v>0</v>
      </c>
      <c r="K99" s="206"/>
      <c r="L99" s="206"/>
    </row>
    <row r="100" spans="1:12" s="16" customFormat="1" ht="38.25" hidden="1">
      <c r="A100" s="47" t="s">
        <v>174</v>
      </c>
      <c r="B100" s="50" t="s">
        <v>30</v>
      </c>
      <c r="C100" s="51" t="s">
        <v>13</v>
      </c>
      <c r="D100" s="52" t="s">
        <v>11</v>
      </c>
      <c r="E100" s="53" t="s">
        <v>175</v>
      </c>
      <c r="F100" s="35"/>
      <c r="G100" s="36"/>
      <c r="H100" s="221">
        <f>H101</f>
        <v>0</v>
      </c>
      <c r="I100" s="221">
        <v>0</v>
      </c>
      <c r="K100" s="14"/>
      <c r="L100" s="14"/>
    </row>
    <row r="101" spans="1:12" s="16" customFormat="1" ht="36" hidden="1">
      <c r="A101" s="54" t="s">
        <v>5</v>
      </c>
      <c r="B101" s="31" t="s">
        <v>30</v>
      </c>
      <c r="C101" s="32" t="s">
        <v>13</v>
      </c>
      <c r="D101" s="33" t="s">
        <v>11</v>
      </c>
      <c r="E101" s="34" t="s">
        <v>175</v>
      </c>
      <c r="F101" s="35" t="s">
        <v>176</v>
      </c>
      <c r="G101" s="36"/>
      <c r="H101" s="222">
        <f>H102</f>
        <v>0</v>
      </c>
      <c r="I101" s="222">
        <v>0</v>
      </c>
      <c r="K101" s="14"/>
      <c r="L101" s="14"/>
    </row>
    <row r="102" spans="1:12" s="16" customFormat="1" ht="12.75" hidden="1">
      <c r="A102" s="195" t="s">
        <v>71</v>
      </c>
      <c r="B102" s="31" t="s">
        <v>30</v>
      </c>
      <c r="C102" s="32" t="s">
        <v>13</v>
      </c>
      <c r="D102" s="33" t="s">
        <v>11</v>
      </c>
      <c r="E102" s="34" t="s">
        <v>175</v>
      </c>
      <c r="F102" s="35" t="s">
        <v>176</v>
      </c>
      <c r="G102" s="36" t="s">
        <v>72</v>
      </c>
      <c r="H102" s="228">
        <v>0</v>
      </c>
      <c r="I102" s="228">
        <v>0</v>
      </c>
      <c r="K102" s="14"/>
      <c r="L102" s="14"/>
    </row>
    <row r="103" spans="1:10" s="58" customFormat="1" ht="14.25">
      <c r="A103" s="164" t="s">
        <v>15</v>
      </c>
      <c r="B103" s="165" t="s">
        <v>32</v>
      </c>
      <c r="C103" s="165"/>
      <c r="D103" s="147"/>
      <c r="E103" s="148"/>
      <c r="F103" s="149"/>
      <c r="G103" s="351"/>
      <c r="H103" s="229">
        <f aca="true" t="shared" si="3" ref="H103:I106">H104</f>
        <v>184.7</v>
      </c>
      <c r="I103" s="229">
        <f t="shared" si="3"/>
        <v>184.7</v>
      </c>
      <c r="J103" s="57"/>
    </row>
    <row r="104" spans="1:12" s="16" customFormat="1" ht="12.75">
      <c r="A104" s="108" t="s">
        <v>25</v>
      </c>
      <c r="B104" s="109" t="s">
        <v>32</v>
      </c>
      <c r="C104" s="110" t="s">
        <v>31</v>
      </c>
      <c r="D104" s="93"/>
      <c r="E104" s="94"/>
      <c r="F104" s="95"/>
      <c r="G104" s="96"/>
      <c r="H104" s="230">
        <f t="shared" si="3"/>
        <v>184.7</v>
      </c>
      <c r="I104" s="230">
        <f t="shared" si="3"/>
        <v>184.7</v>
      </c>
      <c r="K104" s="14"/>
      <c r="L104" s="14"/>
    </row>
    <row r="105" spans="1:12" s="16" customFormat="1" ht="12.75">
      <c r="A105" s="82" t="s">
        <v>16</v>
      </c>
      <c r="B105" s="83" t="s">
        <v>32</v>
      </c>
      <c r="C105" s="84" t="s">
        <v>31</v>
      </c>
      <c r="D105" s="85" t="s">
        <v>56</v>
      </c>
      <c r="E105" s="86" t="s">
        <v>10</v>
      </c>
      <c r="F105" s="87" t="s">
        <v>150</v>
      </c>
      <c r="G105" s="88"/>
      <c r="H105" s="216">
        <f t="shared" si="3"/>
        <v>184.7</v>
      </c>
      <c r="I105" s="216">
        <f t="shared" si="3"/>
        <v>184.7</v>
      </c>
      <c r="K105" s="14"/>
      <c r="L105" s="14"/>
    </row>
    <row r="106" spans="1:9" s="27" customFormat="1" ht="12.75">
      <c r="A106" s="115" t="s">
        <v>17</v>
      </c>
      <c r="B106" s="106" t="s">
        <v>32</v>
      </c>
      <c r="C106" s="106" t="s">
        <v>31</v>
      </c>
      <c r="D106" s="93" t="s">
        <v>56</v>
      </c>
      <c r="E106" s="94" t="s">
        <v>162</v>
      </c>
      <c r="F106" s="95" t="s">
        <v>150</v>
      </c>
      <c r="G106" s="349"/>
      <c r="H106" s="220">
        <f t="shared" si="3"/>
        <v>184.7</v>
      </c>
      <c r="I106" s="220">
        <f t="shared" si="3"/>
        <v>184.7</v>
      </c>
    </row>
    <row r="107" spans="1:12" s="16" customFormat="1" ht="38.25" customHeight="1">
      <c r="A107" s="115" t="s">
        <v>18</v>
      </c>
      <c r="B107" s="106" t="s">
        <v>32</v>
      </c>
      <c r="C107" s="106" t="s">
        <v>31</v>
      </c>
      <c r="D107" s="93" t="s">
        <v>56</v>
      </c>
      <c r="E107" s="94" t="s">
        <v>162</v>
      </c>
      <c r="F107" s="95" t="s">
        <v>177</v>
      </c>
      <c r="G107" s="349"/>
      <c r="H107" s="218">
        <f>H108+H109</f>
        <v>184.7</v>
      </c>
      <c r="I107" s="218">
        <f>I108</f>
        <v>184.7</v>
      </c>
      <c r="K107" s="14"/>
      <c r="L107" s="14"/>
    </row>
    <row r="108" spans="1:12" s="16" customFormat="1" ht="12" customHeight="1">
      <c r="A108" s="115" t="s">
        <v>62</v>
      </c>
      <c r="B108" s="106" t="s">
        <v>32</v>
      </c>
      <c r="C108" s="106" t="s">
        <v>31</v>
      </c>
      <c r="D108" s="93" t="s">
        <v>56</v>
      </c>
      <c r="E108" s="94" t="s">
        <v>162</v>
      </c>
      <c r="F108" s="95" t="s">
        <v>177</v>
      </c>
      <c r="G108" s="352" t="s">
        <v>61</v>
      </c>
      <c r="H108" s="218">
        <v>184.7</v>
      </c>
      <c r="I108" s="218">
        <v>184.7</v>
      </c>
      <c r="K108" s="14"/>
      <c r="L108" s="14"/>
    </row>
    <row r="109" spans="1:12" s="16" customFormat="1" ht="24" hidden="1">
      <c r="A109" s="98" t="s">
        <v>65</v>
      </c>
      <c r="B109" s="106" t="s">
        <v>32</v>
      </c>
      <c r="C109" s="106" t="s">
        <v>31</v>
      </c>
      <c r="D109" s="93" t="s">
        <v>56</v>
      </c>
      <c r="E109" s="94" t="s">
        <v>162</v>
      </c>
      <c r="F109" s="95" t="s">
        <v>177</v>
      </c>
      <c r="G109" s="352" t="s">
        <v>64</v>
      </c>
      <c r="H109" s="218">
        <v>0</v>
      </c>
      <c r="I109" s="218">
        <v>0</v>
      </c>
      <c r="K109" s="14"/>
      <c r="L109" s="14"/>
    </row>
    <row r="110" spans="1:12" s="16" customFormat="1" ht="14.25">
      <c r="A110" s="166" t="s">
        <v>128</v>
      </c>
      <c r="B110" s="167" t="s">
        <v>31</v>
      </c>
      <c r="C110" s="167"/>
      <c r="D110" s="160"/>
      <c r="E110" s="161"/>
      <c r="F110" s="162"/>
      <c r="G110" s="353"/>
      <c r="H110" s="231">
        <f>H111+H117</f>
        <v>723.6</v>
      </c>
      <c r="I110" s="231">
        <f>I111+I117</f>
        <v>68.39999999999999</v>
      </c>
      <c r="K110" s="14"/>
      <c r="L110" s="14"/>
    </row>
    <row r="111" spans="1:12" s="16" customFormat="1" ht="38.25">
      <c r="A111" s="151" t="s">
        <v>129</v>
      </c>
      <c r="B111" s="189" t="s">
        <v>31</v>
      </c>
      <c r="C111" s="189" t="s">
        <v>49</v>
      </c>
      <c r="D111" s="85" t="s">
        <v>31</v>
      </c>
      <c r="E111" s="86"/>
      <c r="F111" s="95"/>
      <c r="G111" s="325"/>
      <c r="H111" s="217">
        <f>H112</f>
        <v>360</v>
      </c>
      <c r="I111" s="217">
        <f>I112</f>
        <v>54.8</v>
      </c>
      <c r="K111" s="14"/>
      <c r="L111" s="14"/>
    </row>
    <row r="112" spans="1:12" s="16" customFormat="1" ht="38.25">
      <c r="A112" s="246" t="s">
        <v>130</v>
      </c>
      <c r="B112" s="189" t="s">
        <v>31</v>
      </c>
      <c r="C112" s="189" t="s">
        <v>49</v>
      </c>
      <c r="D112" s="85" t="s">
        <v>31</v>
      </c>
      <c r="E112" s="86" t="s">
        <v>146</v>
      </c>
      <c r="F112" s="87"/>
      <c r="G112" s="190"/>
      <c r="H112" s="217">
        <f>H113+H115</f>
        <v>360</v>
      </c>
      <c r="I112" s="217">
        <f>I113+I115</f>
        <v>54.8</v>
      </c>
      <c r="K112" s="14"/>
      <c r="L112" s="14"/>
    </row>
    <row r="113" spans="1:12" s="16" customFormat="1" ht="25.5">
      <c r="A113" s="204" t="s">
        <v>131</v>
      </c>
      <c r="B113" s="106" t="s">
        <v>31</v>
      </c>
      <c r="C113" s="106" t="s">
        <v>49</v>
      </c>
      <c r="D113" s="93" t="s">
        <v>31</v>
      </c>
      <c r="E113" s="94" t="s">
        <v>146</v>
      </c>
      <c r="F113" s="95" t="s">
        <v>178</v>
      </c>
      <c r="G113" s="325"/>
      <c r="H113" s="218">
        <f>H114</f>
        <v>160</v>
      </c>
      <c r="I113" s="218">
        <v>0</v>
      </c>
      <c r="K113" s="14"/>
      <c r="L113" s="14"/>
    </row>
    <row r="114" spans="1:12" s="16" customFormat="1" ht="24">
      <c r="A114" s="98" t="s">
        <v>65</v>
      </c>
      <c r="B114" s="106" t="s">
        <v>31</v>
      </c>
      <c r="C114" s="106" t="s">
        <v>49</v>
      </c>
      <c r="D114" s="93" t="s">
        <v>31</v>
      </c>
      <c r="E114" s="94" t="s">
        <v>146</v>
      </c>
      <c r="F114" s="95" t="s">
        <v>178</v>
      </c>
      <c r="G114" s="325" t="s">
        <v>64</v>
      </c>
      <c r="H114" s="218">
        <v>160</v>
      </c>
      <c r="I114" s="218">
        <v>0</v>
      </c>
      <c r="K114" s="14"/>
      <c r="L114" s="14"/>
    </row>
    <row r="115" spans="1:12" s="16" customFormat="1" ht="12">
      <c r="A115" s="98" t="s">
        <v>260</v>
      </c>
      <c r="B115" s="106" t="s">
        <v>31</v>
      </c>
      <c r="C115" s="106" t="s">
        <v>49</v>
      </c>
      <c r="D115" s="93" t="s">
        <v>31</v>
      </c>
      <c r="E115" s="94" t="s">
        <v>146</v>
      </c>
      <c r="F115" s="95" t="s">
        <v>261</v>
      </c>
      <c r="G115" s="325"/>
      <c r="H115" s="218">
        <f>H116</f>
        <v>200</v>
      </c>
      <c r="I115" s="218">
        <f>I116</f>
        <v>54.8</v>
      </c>
      <c r="K115" s="14"/>
      <c r="L115" s="14"/>
    </row>
    <row r="116" spans="1:12" s="16" customFormat="1" ht="24">
      <c r="A116" s="98" t="s">
        <v>65</v>
      </c>
      <c r="B116" s="106" t="s">
        <v>31</v>
      </c>
      <c r="C116" s="106" t="s">
        <v>49</v>
      </c>
      <c r="D116" s="93" t="s">
        <v>31</v>
      </c>
      <c r="E116" s="94" t="s">
        <v>146</v>
      </c>
      <c r="F116" s="95" t="s">
        <v>261</v>
      </c>
      <c r="G116" s="325" t="s">
        <v>64</v>
      </c>
      <c r="H116" s="218">
        <v>200</v>
      </c>
      <c r="I116" s="218">
        <v>54.8</v>
      </c>
      <c r="K116" s="14"/>
      <c r="L116" s="14"/>
    </row>
    <row r="117" spans="1:12" s="16" customFormat="1" ht="38.25">
      <c r="A117" s="169" t="s">
        <v>132</v>
      </c>
      <c r="B117" s="189" t="s">
        <v>31</v>
      </c>
      <c r="C117" s="189" t="s">
        <v>48</v>
      </c>
      <c r="D117" s="85" t="s">
        <v>31</v>
      </c>
      <c r="E117" s="86" t="s">
        <v>55</v>
      </c>
      <c r="F117" s="87"/>
      <c r="G117" s="190"/>
      <c r="H117" s="217">
        <f>H118+H120+H124</f>
        <v>363.6</v>
      </c>
      <c r="I117" s="217">
        <f>I118+I120+I122</f>
        <v>13.6</v>
      </c>
      <c r="K117" s="14"/>
      <c r="L117" s="14"/>
    </row>
    <row r="118" spans="1:12" s="16" customFormat="1" ht="25.5">
      <c r="A118" s="155" t="s">
        <v>133</v>
      </c>
      <c r="B118" s="106" t="s">
        <v>31</v>
      </c>
      <c r="C118" s="106" t="s">
        <v>48</v>
      </c>
      <c r="D118" s="93" t="s">
        <v>31</v>
      </c>
      <c r="E118" s="94" t="s">
        <v>55</v>
      </c>
      <c r="F118" s="95" t="s">
        <v>179</v>
      </c>
      <c r="G118" s="325"/>
      <c r="H118" s="218">
        <f>H119</f>
        <v>330</v>
      </c>
      <c r="I118" s="218">
        <f>I119</f>
        <v>0.6</v>
      </c>
      <c r="K118" s="14"/>
      <c r="L118" s="14"/>
    </row>
    <row r="119" spans="1:12" s="16" customFormat="1" ht="24">
      <c r="A119" s="98" t="s">
        <v>65</v>
      </c>
      <c r="B119" s="106" t="s">
        <v>31</v>
      </c>
      <c r="C119" s="106" t="s">
        <v>48</v>
      </c>
      <c r="D119" s="93" t="s">
        <v>31</v>
      </c>
      <c r="E119" s="94" t="s">
        <v>55</v>
      </c>
      <c r="F119" s="95" t="s">
        <v>179</v>
      </c>
      <c r="G119" s="325" t="s">
        <v>64</v>
      </c>
      <c r="H119" s="218">
        <v>330</v>
      </c>
      <c r="I119" s="218">
        <v>0.6</v>
      </c>
      <c r="K119" s="14"/>
      <c r="L119" s="14"/>
    </row>
    <row r="120" spans="1:12" s="16" customFormat="1" ht="12.75">
      <c r="A120" s="155" t="s">
        <v>134</v>
      </c>
      <c r="B120" s="106" t="s">
        <v>31</v>
      </c>
      <c r="C120" s="106" t="s">
        <v>48</v>
      </c>
      <c r="D120" s="93" t="s">
        <v>31</v>
      </c>
      <c r="E120" s="94" t="s">
        <v>55</v>
      </c>
      <c r="F120" s="95" t="s">
        <v>180</v>
      </c>
      <c r="G120" s="325"/>
      <c r="H120" s="218">
        <f>H121</f>
        <v>20</v>
      </c>
      <c r="I120" s="218">
        <f>I121</f>
        <v>0</v>
      </c>
      <c r="K120" s="14"/>
      <c r="L120" s="14"/>
    </row>
    <row r="121" spans="1:12" s="16" customFormat="1" ht="24">
      <c r="A121" s="98" t="s">
        <v>65</v>
      </c>
      <c r="B121" s="106" t="s">
        <v>31</v>
      </c>
      <c r="C121" s="106" t="s">
        <v>48</v>
      </c>
      <c r="D121" s="93" t="s">
        <v>31</v>
      </c>
      <c r="E121" s="94" t="s">
        <v>55</v>
      </c>
      <c r="F121" s="95" t="s">
        <v>180</v>
      </c>
      <c r="G121" s="325" t="s">
        <v>64</v>
      </c>
      <c r="H121" s="218">
        <v>20</v>
      </c>
      <c r="I121" s="218">
        <v>0</v>
      </c>
      <c r="K121" s="14"/>
      <c r="L121" s="14"/>
    </row>
    <row r="122" spans="1:12" s="16" customFormat="1" ht="25.5">
      <c r="A122" s="151" t="s">
        <v>135</v>
      </c>
      <c r="B122" s="189" t="s">
        <v>31</v>
      </c>
      <c r="C122" s="189" t="s">
        <v>48</v>
      </c>
      <c r="D122" s="85" t="s">
        <v>31</v>
      </c>
      <c r="E122" s="86" t="s">
        <v>175</v>
      </c>
      <c r="F122" s="87"/>
      <c r="G122" s="190"/>
      <c r="H122" s="217">
        <f>H123</f>
        <v>13.6</v>
      </c>
      <c r="I122" s="217">
        <f>I123</f>
        <v>13</v>
      </c>
      <c r="K122" s="168"/>
      <c r="L122" s="14"/>
    </row>
    <row r="123" spans="1:12" s="16" customFormat="1" ht="25.5">
      <c r="A123" s="155" t="s">
        <v>136</v>
      </c>
      <c r="B123" s="106" t="s">
        <v>31</v>
      </c>
      <c r="C123" s="106" t="s">
        <v>48</v>
      </c>
      <c r="D123" s="93" t="s">
        <v>31</v>
      </c>
      <c r="E123" s="94" t="s">
        <v>175</v>
      </c>
      <c r="F123" s="95" t="s">
        <v>181</v>
      </c>
      <c r="G123" s="325"/>
      <c r="H123" s="218">
        <f>H124</f>
        <v>13.6</v>
      </c>
      <c r="I123" s="218">
        <f>I124</f>
        <v>13</v>
      </c>
      <c r="K123" s="14"/>
      <c r="L123" s="14"/>
    </row>
    <row r="124" spans="1:12" s="16" customFormat="1" ht="24">
      <c r="A124" s="98" t="s">
        <v>65</v>
      </c>
      <c r="B124" s="106" t="s">
        <v>31</v>
      </c>
      <c r="C124" s="106" t="s">
        <v>48</v>
      </c>
      <c r="D124" s="93" t="s">
        <v>31</v>
      </c>
      <c r="E124" s="94" t="s">
        <v>175</v>
      </c>
      <c r="F124" s="95" t="s">
        <v>181</v>
      </c>
      <c r="G124" s="325" t="s">
        <v>64</v>
      </c>
      <c r="H124" s="218">
        <v>13.6</v>
      </c>
      <c r="I124" s="218">
        <v>13</v>
      </c>
      <c r="K124" s="14"/>
      <c r="L124" s="14"/>
    </row>
    <row r="125" spans="1:10" s="58" customFormat="1" ht="14.25">
      <c r="A125" s="164" t="s">
        <v>91</v>
      </c>
      <c r="B125" s="165" t="s">
        <v>34</v>
      </c>
      <c r="C125" s="165"/>
      <c r="D125" s="147"/>
      <c r="E125" s="148"/>
      <c r="F125" s="149"/>
      <c r="G125" s="351"/>
      <c r="H125" s="229">
        <f>H132+H126</f>
        <v>30</v>
      </c>
      <c r="I125" s="229">
        <f>I126+I132</f>
        <v>30</v>
      </c>
      <c r="J125" s="57"/>
    </row>
    <row r="126" spans="1:10" s="58" customFormat="1" ht="0.75" customHeight="1">
      <c r="A126" s="311" t="s">
        <v>210</v>
      </c>
      <c r="B126" s="312" t="s">
        <v>34</v>
      </c>
      <c r="C126" s="313" t="s">
        <v>49</v>
      </c>
      <c r="D126" s="314"/>
      <c r="E126" s="315"/>
      <c r="F126" s="316"/>
      <c r="G126" s="317"/>
      <c r="H126" s="212"/>
      <c r="I126" s="212"/>
      <c r="J126" s="57"/>
    </row>
    <row r="127" spans="1:10" s="58" customFormat="1" ht="16.5" customHeight="1" hidden="1">
      <c r="A127" s="318" t="s">
        <v>211</v>
      </c>
      <c r="B127" s="56" t="s">
        <v>34</v>
      </c>
      <c r="C127" s="309" t="s">
        <v>49</v>
      </c>
      <c r="D127" s="33" t="s">
        <v>56</v>
      </c>
      <c r="E127" s="34" t="s">
        <v>162</v>
      </c>
      <c r="F127" s="35"/>
      <c r="G127" s="310"/>
      <c r="H127" s="237"/>
      <c r="I127" s="237"/>
      <c r="J127" s="57"/>
    </row>
    <row r="128" spans="1:10" s="58" customFormat="1" ht="24" hidden="1">
      <c r="A128" s="13" t="s">
        <v>212</v>
      </c>
      <c r="B128" s="320" t="s">
        <v>34</v>
      </c>
      <c r="C128" s="321" t="s">
        <v>49</v>
      </c>
      <c r="D128" s="33" t="s">
        <v>56</v>
      </c>
      <c r="E128" s="34" t="s">
        <v>162</v>
      </c>
      <c r="F128" s="35" t="s">
        <v>205</v>
      </c>
      <c r="G128" s="310"/>
      <c r="H128" s="323"/>
      <c r="I128" s="323"/>
      <c r="J128" s="57"/>
    </row>
    <row r="129" spans="1:10" s="58" customFormat="1" ht="24" hidden="1">
      <c r="A129" s="98" t="s">
        <v>65</v>
      </c>
      <c r="B129" s="320" t="s">
        <v>34</v>
      </c>
      <c r="C129" s="321" t="s">
        <v>49</v>
      </c>
      <c r="D129" s="33" t="s">
        <v>56</v>
      </c>
      <c r="E129" s="34" t="s">
        <v>162</v>
      </c>
      <c r="F129" s="35" t="s">
        <v>205</v>
      </c>
      <c r="G129" s="322" t="s">
        <v>64</v>
      </c>
      <c r="H129" s="323"/>
      <c r="I129" s="323"/>
      <c r="J129" s="57"/>
    </row>
    <row r="130" spans="1:10" s="58" customFormat="1" ht="127.5" customHeight="1" hidden="1">
      <c r="A130" s="319" t="s">
        <v>213</v>
      </c>
      <c r="B130" s="320" t="s">
        <v>34</v>
      </c>
      <c r="C130" s="321" t="s">
        <v>49</v>
      </c>
      <c r="D130" s="33" t="s">
        <v>56</v>
      </c>
      <c r="E130" s="34" t="s">
        <v>162</v>
      </c>
      <c r="F130" s="35" t="s">
        <v>205</v>
      </c>
      <c r="G130" s="310"/>
      <c r="H130" s="323"/>
      <c r="I130" s="323"/>
      <c r="J130" s="57"/>
    </row>
    <row r="131" spans="1:10" s="58" customFormat="1" ht="21.75" customHeight="1" hidden="1">
      <c r="A131" s="98" t="s">
        <v>65</v>
      </c>
      <c r="B131" s="320" t="s">
        <v>34</v>
      </c>
      <c r="C131" s="321" t="s">
        <v>49</v>
      </c>
      <c r="D131" s="33" t="s">
        <v>56</v>
      </c>
      <c r="E131" s="34" t="s">
        <v>243</v>
      </c>
      <c r="F131" s="35" t="s">
        <v>205</v>
      </c>
      <c r="G131" s="322" t="s">
        <v>64</v>
      </c>
      <c r="H131" s="323"/>
      <c r="I131" s="323"/>
      <c r="J131" s="57"/>
    </row>
    <row r="132" spans="1:12" s="16" customFormat="1" ht="12.75">
      <c r="A132" s="108" t="s">
        <v>182</v>
      </c>
      <c r="B132" s="109" t="s">
        <v>34</v>
      </c>
      <c r="C132" s="110">
        <v>12</v>
      </c>
      <c r="D132" s="93"/>
      <c r="E132" s="94"/>
      <c r="F132" s="95"/>
      <c r="G132" s="96"/>
      <c r="H132" s="230">
        <f aca="true" t="shared" si="4" ref="H132:I134">H133</f>
        <v>30</v>
      </c>
      <c r="I132" s="230">
        <f t="shared" si="4"/>
        <v>30</v>
      </c>
      <c r="K132" s="14"/>
      <c r="L132" s="14"/>
    </row>
    <row r="133" spans="1:12" s="16" customFormat="1" ht="37.5" customHeight="1">
      <c r="A133" s="169" t="s">
        <v>137</v>
      </c>
      <c r="B133" s="189" t="s">
        <v>34</v>
      </c>
      <c r="C133" s="189" t="s">
        <v>138</v>
      </c>
      <c r="D133" s="85" t="s">
        <v>34</v>
      </c>
      <c r="E133" s="86"/>
      <c r="F133" s="95"/>
      <c r="G133" s="349"/>
      <c r="H133" s="217">
        <f t="shared" si="4"/>
        <v>30</v>
      </c>
      <c r="I133" s="217">
        <f t="shared" si="4"/>
        <v>30</v>
      </c>
      <c r="K133" s="14"/>
      <c r="L133" s="14"/>
    </row>
    <row r="134" spans="1:12" s="16" customFormat="1" ht="23.25" customHeight="1">
      <c r="A134" s="279" t="s">
        <v>0</v>
      </c>
      <c r="B134" s="189" t="s">
        <v>34</v>
      </c>
      <c r="C134" s="189" t="s">
        <v>138</v>
      </c>
      <c r="D134" s="85" t="s">
        <v>34</v>
      </c>
      <c r="E134" s="86" t="s">
        <v>146</v>
      </c>
      <c r="F134" s="87" t="s">
        <v>183</v>
      </c>
      <c r="G134" s="348"/>
      <c r="H134" s="217">
        <f t="shared" si="4"/>
        <v>30</v>
      </c>
      <c r="I134" s="217">
        <f t="shared" si="4"/>
        <v>30</v>
      </c>
      <c r="K134" s="14"/>
      <c r="L134" s="14"/>
    </row>
    <row r="135" spans="1:12" s="16" customFormat="1" ht="23.25" customHeight="1">
      <c r="A135" s="98" t="s">
        <v>65</v>
      </c>
      <c r="B135" s="106" t="s">
        <v>34</v>
      </c>
      <c r="C135" s="106" t="s">
        <v>138</v>
      </c>
      <c r="D135" s="93" t="s">
        <v>34</v>
      </c>
      <c r="E135" s="94" t="s">
        <v>146</v>
      </c>
      <c r="F135" s="95" t="s">
        <v>183</v>
      </c>
      <c r="G135" s="349">
        <v>240</v>
      </c>
      <c r="H135" s="218">
        <v>30</v>
      </c>
      <c r="I135" s="218">
        <v>30</v>
      </c>
      <c r="K135" s="14"/>
      <c r="L135" s="14"/>
    </row>
    <row r="136" spans="1:10" s="58" customFormat="1" ht="14.25">
      <c r="A136" s="164" t="s">
        <v>19</v>
      </c>
      <c r="B136" s="165" t="s">
        <v>35</v>
      </c>
      <c r="C136" s="165"/>
      <c r="D136" s="147"/>
      <c r="E136" s="148"/>
      <c r="F136" s="149"/>
      <c r="G136" s="351"/>
      <c r="H136" s="229">
        <f>H137+H146+H141</f>
        <v>4985.8</v>
      </c>
      <c r="I136" s="229">
        <f>I137+I146+I141</f>
        <v>3265.2999999999997</v>
      </c>
      <c r="J136" s="57"/>
    </row>
    <row r="137" spans="1:12" s="16" customFormat="1" ht="12.75">
      <c r="A137" s="108" t="s">
        <v>36</v>
      </c>
      <c r="B137" s="109" t="s">
        <v>35</v>
      </c>
      <c r="C137" s="110" t="s">
        <v>30</v>
      </c>
      <c r="D137" s="93"/>
      <c r="E137" s="94"/>
      <c r="F137" s="95"/>
      <c r="G137" s="96"/>
      <c r="H137" s="230">
        <f>H138+H140</f>
        <v>45.1</v>
      </c>
      <c r="I137" s="230">
        <f>I138+I140</f>
        <v>44.6</v>
      </c>
      <c r="K137" s="14"/>
      <c r="L137" s="14"/>
    </row>
    <row r="138" spans="1:12" s="16" customFormat="1" ht="51.75">
      <c r="A138" s="152" t="s">
        <v>139</v>
      </c>
      <c r="B138" s="91" t="s">
        <v>35</v>
      </c>
      <c r="C138" s="92" t="s">
        <v>30</v>
      </c>
      <c r="D138" s="93" t="s">
        <v>11</v>
      </c>
      <c r="E138" s="94" t="s">
        <v>184</v>
      </c>
      <c r="F138" s="95"/>
      <c r="G138" s="96"/>
      <c r="H138" s="232">
        <f>H139</f>
        <v>45.1</v>
      </c>
      <c r="I138" s="232">
        <f>I139</f>
        <v>44.6</v>
      </c>
      <c r="K138" s="14"/>
      <c r="L138" s="14"/>
    </row>
    <row r="139" spans="1:12" s="16" customFormat="1" ht="23.25" customHeight="1">
      <c r="A139" s="98" t="s">
        <v>65</v>
      </c>
      <c r="B139" s="91" t="s">
        <v>35</v>
      </c>
      <c r="C139" s="92" t="s">
        <v>30</v>
      </c>
      <c r="D139" s="93" t="s">
        <v>11</v>
      </c>
      <c r="E139" s="94" t="s">
        <v>184</v>
      </c>
      <c r="F139" s="95" t="s">
        <v>198</v>
      </c>
      <c r="G139" s="96" t="s">
        <v>64</v>
      </c>
      <c r="H139" s="232">
        <v>45.1</v>
      </c>
      <c r="I139" s="232">
        <v>44.6</v>
      </c>
      <c r="K139" s="14"/>
      <c r="L139" s="14"/>
    </row>
    <row r="140" spans="1:12" s="16" customFormat="1" ht="24" hidden="1">
      <c r="A140" s="98" t="s">
        <v>238</v>
      </c>
      <c r="B140" s="91" t="s">
        <v>35</v>
      </c>
      <c r="C140" s="92" t="s">
        <v>30</v>
      </c>
      <c r="D140" s="93" t="s">
        <v>56</v>
      </c>
      <c r="E140" s="94" t="s">
        <v>162</v>
      </c>
      <c r="F140" s="95" t="s">
        <v>205</v>
      </c>
      <c r="G140" s="96" t="s">
        <v>64</v>
      </c>
      <c r="H140" s="232"/>
      <c r="I140" s="232"/>
      <c r="K140" s="14"/>
      <c r="L140" s="14"/>
    </row>
    <row r="141" spans="1:12" s="16" customFormat="1" ht="0.75" customHeight="1">
      <c r="A141" s="308" t="s">
        <v>209</v>
      </c>
      <c r="B141" s="83" t="s">
        <v>35</v>
      </c>
      <c r="C141" s="84" t="s">
        <v>32</v>
      </c>
      <c r="D141" s="85"/>
      <c r="E141" s="86"/>
      <c r="F141" s="87"/>
      <c r="G141" s="89"/>
      <c r="H141" s="230"/>
      <c r="I141" s="230"/>
      <c r="K141" s="14"/>
      <c r="L141" s="14"/>
    </row>
    <row r="142" spans="1:12" s="16" customFormat="1" ht="12.75" hidden="1">
      <c r="A142" s="47" t="s">
        <v>51</v>
      </c>
      <c r="B142" s="83" t="s">
        <v>35</v>
      </c>
      <c r="C142" s="84" t="s">
        <v>32</v>
      </c>
      <c r="D142" s="85" t="s">
        <v>56</v>
      </c>
      <c r="E142" s="86"/>
      <c r="F142" s="87"/>
      <c r="G142" s="89"/>
      <c r="H142" s="230"/>
      <c r="I142" s="230"/>
      <c r="K142" s="14"/>
      <c r="L142" s="14"/>
    </row>
    <row r="143" spans="1:12" s="16" customFormat="1" ht="24" hidden="1">
      <c r="A143" s="318" t="s">
        <v>211</v>
      </c>
      <c r="B143" s="91" t="s">
        <v>35</v>
      </c>
      <c r="C143" s="92" t="s">
        <v>32</v>
      </c>
      <c r="D143" s="93" t="s">
        <v>56</v>
      </c>
      <c r="E143" s="94" t="s">
        <v>162</v>
      </c>
      <c r="F143" s="95"/>
      <c r="G143" s="96"/>
      <c r="H143" s="232"/>
      <c r="I143" s="232"/>
      <c r="K143" s="14"/>
      <c r="L143" s="14"/>
    </row>
    <row r="144" spans="1:12" s="16" customFormat="1" ht="51" hidden="1">
      <c r="A144" s="319" t="s">
        <v>214</v>
      </c>
      <c r="B144" s="91" t="s">
        <v>35</v>
      </c>
      <c r="C144" s="92" t="s">
        <v>32</v>
      </c>
      <c r="D144" s="93" t="s">
        <v>56</v>
      </c>
      <c r="E144" s="94" t="s">
        <v>162</v>
      </c>
      <c r="F144" s="95" t="s">
        <v>205</v>
      </c>
      <c r="G144" s="96"/>
      <c r="H144" s="232"/>
      <c r="I144" s="232"/>
      <c r="K144" s="14"/>
      <c r="L144" s="14"/>
    </row>
    <row r="145" spans="1:12" s="16" customFormat="1" ht="12" hidden="1">
      <c r="A145" s="324" t="s">
        <v>215</v>
      </c>
      <c r="B145" s="91" t="s">
        <v>35</v>
      </c>
      <c r="C145" s="92" t="s">
        <v>32</v>
      </c>
      <c r="D145" s="93" t="s">
        <v>56</v>
      </c>
      <c r="E145" s="94" t="s">
        <v>162</v>
      </c>
      <c r="F145" s="95" t="s">
        <v>205</v>
      </c>
      <c r="G145" s="96" t="s">
        <v>64</v>
      </c>
      <c r="H145" s="232"/>
      <c r="I145" s="232"/>
      <c r="K145" s="14"/>
      <c r="L145" s="14"/>
    </row>
    <row r="146" spans="1:12" s="16" customFormat="1" ht="12.75">
      <c r="A146" s="108" t="s">
        <v>26</v>
      </c>
      <c r="B146" s="109" t="s">
        <v>35</v>
      </c>
      <c r="C146" s="110" t="s">
        <v>31</v>
      </c>
      <c r="D146" s="93"/>
      <c r="E146" s="94"/>
      <c r="F146" s="95"/>
      <c r="G146" s="96"/>
      <c r="H146" s="230">
        <f>H147+H171</f>
        <v>4940.7</v>
      </c>
      <c r="I146" s="230">
        <f>I147+I171</f>
        <v>3220.7</v>
      </c>
      <c r="K146" s="14"/>
      <c r="L146" s="14"/>
    </row>
    <row r="147" spans="1:12" s="16" customFormat="1" ht="24.75" customHeight="1">
      <c r="A147" s="82" t="s">
        <v>96</v>
      </c>
      <c r="B147" s="83" t="s">
        <v>35</v>
      </c>
      <c r="C147" s="84" t="s">
        <v>31</v>
      </c>
      <c r="D147" s="85" t="s">
        <v>35</v>
      </c>
      <c r="E147" s="86"/>
      <c r="F147" s="87"/>
      <c r="G147" s="88"/>
      <c r="H147" s="216">
        <f>H148+H155+H160</f>
        <v>4940.7</v>
      </c>
      <c r="I147" s="216">
        <f>I148+I155+I160</f>
        <v>3220.7</v>
      </c>
      <c r="K147" s="14"/>
      <c r="L147" s="14"/>
    </row>
    <row r="148" spans="1:9" ht="27" customHeight="1">
      <c r="A148" s="118" t="s">
        <v>97</v>
      </c>
      <c r="B148" s="100" t="s">
        <v>35</v>
      </c>
      <c r="C148" s="100" t="s">
        <v>31</v>
      </c>
      <c r="D148" s="85" t="s">
        <v>35</v>
      </c>
      <c r="E148" s="86" t="s">
        <v>146</v>
      </c>
      <c r="F148" s="87" t="s">
        <v>150</v>
      </c>
      <c r="G148" s="348"/>
      <c r="H148" s="217">
        <f>H149+H151+H153</f>
        <v>1440</v>
      </c>
      <c r="I148" s="217">
        <f>I149+I151+I153</f>
        <v>631.8</v>
      </c>
    </row>
    <row r="149" spans="1:9" ht="35.25" customHeight="1">
      <c r="A149" s="120" t="s">
        <v>98</v>
      </c>
      <c r="B149" s="104" t="s">
        <v>35</v>
      </c>
      <c r="C149" s="104" t="s">
        <v>31</v>
      </c>
      <c r="D149" s="93" t="s">
        <v>35</v>
      </c>
      <c r="E149" s="94" t="s">
        <v>146</v>
      </c>
      <c r="F149" s="95" t="s">
        <v>186</v>
      </c>
      <c r="G149" s="349"/>
      <c r="H149" s="218">
        <f>H150</f>
        <v>500</v>
      </c>
      <c r="I149" s="218">
        <f>I150</f>
        <v>265.8</v>
      </c>
    </row>
    <row r="150" spans="1:9" ht="24">
      <c r="A150" s="98" t="s">
        <v>65</v>
      </c>
      <c r="B150" s="104" t="s">
        <v>35</v>
      </c>
      <c r="C150" s="104" t="s">
        <v>31</v>
      </c>
      <c r="D150" s="93" t="s">
        <v>35</v>
      </c>
      <c r="E150" s="94" t="s">
        <v>146</v>
      </c>
      <c r="F150" s="95" t="s">
        <v>186</v>
      </c>
      <c r="G150" s="349">
        <v>240</v>
      </c>
      <c r="H150" s="218">
        <v>500</v>
      </c>
      <c r="I150" s="218">
        <v>265.8</v>
      </c>
    </row>
    <row r="151" spans="1:9" ht="23.25" customHeight="1">
      <c r="A151" s="120" t="s">
        <v>99</v>
      </c>
      <c r="B151" s="104" t="s">
        <v>35</v>
      </c>
      <c r="C151" s="104" t="s">
        <v>31</v>
      </c>
      <c r="D151" s="93" t="s">
        <v>35</v>
      </c>
      <c r="E151" s="94" t="s">
        <v>146</v>
      </c>
      <c r="F151" s="95" t="s">
        <v>187</v>
      </c>
      <c r="G151" s="349"/>
      <c r="H151" s="218">
        <f>H152</f>
        <v>700</v>
      </c>
      <c r="I151" s="218">
        <f>I152</f>
        <v>366</v>
      </c>
    </row>
    <row r="152" spans="1:9" ht="26.25" customHeight="1">
      <c r="A152" s="98" t="s">
        <v>65</v>
      </c>
      <c r="B152" s="104" t="s">
        <v>35</v>
      </c>
      <c r="C152" s="104" t="s">
        <v>31</v>
      </c>
      <c r="D152" s="93" t="s">
        <v>35</v>
      </c>
      <c r="E152" s="94" t="s">
        <v>146</v>
      </c>
      <c r="F152" s="95" t="s">
        <v>187</v>
      </c>
      <c r="G152" s="349">
        <v>240</v>
      </c>
      <c r="H152" s="218">
        <v>700</v>
      </c>
      <c r="I152" s="218">
        <v>366</v>
      </c>
    </row>
    <row r="153" spans="1:9" ht="39" customHeight="1">
      <c r="A153" s="98" t="s">
        <v>273</v>
      </c>
      <c r="B153" s="104" t="s">
        <v>35</v>
      </c>
      <c r="C153" s="104" t="s">
        <v>31</v>
      </c>
      <c r="D153" s="93" t="s">
        <v>35</v>
      </c>
      <c r="E153" s="94" t="s">
        <v>146</v>
      </c>
      <c r="F153" s="95" t="s">
        <v>274</v>
      </c>
      <c r="G153" s="349"/>
      <c r="H153" s="218">
        <f>H154</f>
        <v>240</v>
      </c>
      <c r="I153" s="218">
        <f>I154</f>
        <v>0</v>
      </c>
    </row>
    <row r="154" spans="1:9" ht="26.25" customHeight="1">
      <c r="A154" s="98" t="s">
        <v>65</v>
      </c>
      <c r="B154" s="104" t="s">
        <v>35</v>
      </c>
      <c r="C154" s="104" t="s">
        <v>31</v>
      </c>
      <c r="D154" s="93" t="s">
        <v>35</v>
      </c>
      <c r="E154" s="94" t="s">
        <v>146</v>
      </c>
      <c r="F154" s="95" t="s">
        <v>274</v>
      </c>
      <c r="G154" s="349">
        <v>240</v>
      </c>
      <c r="H154" s="218">
        <v>240</v>
      </c>
      <c r="I154" s="218">
        <v>0</v>
      </c>
    </row>
    <row r="155" spans="1:9" ht="27">
      <c r="A155" s="121" t="s">
        <v>100</v>
      </c>
      <c r="B155" s="100" t="s">
        <v>35</v>
      </c>
      <c r="C155" s="100" t="s">
        <v>31</v>
      </c>
      <c r="D155" s="85" t="s">
        <v>35</v>
      </c>
      <c r="E155" s="86" t="s">
        <v>55</v>
      </c>
      <c r="F155" s="87"/>
      <c r="G155" s="348"/>
      <c r="H155" s="217">
        <f>H157+H158</f>
        <v>2037.2</v>
      </c>
      <c r="I155" s="217">
        <f>I156+I158</f>
        <v>1650.7</v>
      </c>
    </row>
    <row r="156" spans="1:9" ht="33.75">
      <c r="A156" s="122" t="s">
        <v>101</v>
      </c>
      <c r="B156" s="104" t="s">
        <v>35</v>
      </c>
      <c r="C156" s="104" t="s">
        <v>31</v>
      </c>
      <c r="D156" s="93" t="s">
        <v>35</v>
      </c>
      <c r="E156" s="94" t="s">
        <v>55</v>
      </c>
      <c r="F156" s="95" t="s">
        <v>188</v>
      </c>
      <c r="G156" s="349"/>
      <c r="H156" s="218">
        <f>H157</f>
        <v>1437.2</v>
      </c>
      <c r="I156" s="218">
        <f>I157</f>
        <v>1146.4</v>
      </c>
    </row>
    <row r="157" spans="1:9" ht="24">
      <c r="A157" s="98" t="s">
        <v>65</v>
      </c>
      <c r="B157" s="104" t="s">
        <v>35</v>
      </c>
      <c r="C157" s="104" t="s">
        <v>31</v>
      </c>
      <c r="D157" s="93" t="s">
        <v>35</v>
      </c>
      <c r="E157" s="94" t="s">
        <v>55</v>
      </c>
      <c r="F157" s="95" t="s">
        <v>188</v>
      </c>
      <c r="G157" s="349">
        <v>240</v>
      </c>
      <c r="H157" s="218">
        <v>1437.2</v>
      </c>
      <c r="I157" s="218">
        <v>1146.4</v>
      </c>
    </row>
    <row r="158" spans="1:9" ht="33.75" customHeight="1">
      <c r="A158" s="122" t="s">
        <v>102</v>
      </c>
      <c r="B158" s="91" t="s">
        <v>35</v>
      </c>
      <c r="C158" s="92" t="s">
        <v>31</v>
      </c>
      <c r="D158" s="93" t="s">
        <v>35</v>
      </c>
      <c r="E158" s="94" t="s">
        <v>55</v>
      </c>
      <c r="F158" s="95" t="s">
        <v>189</v>
      </c>
      <c r="G158" s="123"/>
      <c r="H158" s="218">
        <f>H159</f>
        <v>600</v>
      </c>
      <c r="I158" s="218">
        <f>I159</f>
        <v>504.3</v>
      </c>
    </row>
    <row r="159" spans="1:9" ht="22.5" customHeight="1">
      <c r="A159" s="98" t="s">
        <v>65</v>
      </c>
      <c r="B159" s="91" t="s">
        <v>35</v>
      </c>
      <c r="C159" s="92" t="s">
        <v>31</v>
      </c>
      <c r="D159" s="93" t="s">
        <v>35</v>
      </c>
      <c r="E159" s="94" t="s">
        <v>55</v>
      </c>
      <c r="F159" s="95" t="s">
        <v>189</v>
      </c>
      <c r="G159" s="123">
        <v>240</v>
      </c>
      <c r="H159" s="218">
        <v>600</v>
      </c>
      <c r="I159" s="218">
        <v>504.3</v>
      </c>
    </row>
    <row r="160" spans="1:9" ht="27.75" customHeight="1">
      <c r="A160" s="124" t="s">
        <v>103</v>
      </c>
      <c r="B160" s="83" t="s">
        <v>35</v>
      </c>
      <c r="C160" s="84" t="s">
        <v>31</v>
      </c>
      <c r="D160" s="85" t="s">
        <v>35</v>
      </c>
      <c r="E160" s="86" t="s">
        <v>175</v>
      </c>
      <c r="F160" s="87"/>
      <c r="G160" s="247"/>
      <c r="H160" s="217">
        <f>H161+H163+H165+H169+H167</f>
        <v>1463.5</v>
      </c>
      <c r="I160" s="217">
        <f>I161+I163+I165+I169+I167</f>
        <v>938.2</v>
      </c>
    </row>
    <row r="161" spans="1:9" ht="27.75" customHeight="1">
      <c r="A161" s="125" t="s">
        <v>104</v>
      </c>
      <c r="B161" s="91" t="s">
        <v>35</v>
      </c>
      <c r="C161" s="92" t="s">
        <v>31</v>
      </c>
      <c r="D161" s="93" t="s">
        <v>35</v>
      </c>
      <c r="E161" s="94" t="s">
        <v>175</v>
      </c>
      <c r="F161" s="95" t="s">
        <v>190</v>
      </c>
      <c r="G161" s="123"/>
      <c r="H161" s="218">
        <v>100</v>
      </c>
      <c r="I161" s="218">
        <f>I162</f>
        <v>87.7</v>
      </c>
    </row>
    <row r="162" spans="1:9" ht="30" customHeight="1">
      <c r="A162" s="170" t="s">
        <v>65</v>
      </c>
      <c r="B162" s="91" t="s">
        <v>35</v>
      </c>
      <c r="C162" s="92" t="s">
        <v>31</v>
      </c>
      <c r="D162" s="93" t="s">
        <v>35</v>
      </c>
      <c r="E162" s="94" t="s">
        <v>175</v>
      </c>
      <c r="F162" s="95" t="s">
        <v>190</v>
      </c>
      <c r="G162" s="123">
        <v>240</v>
      </c>
      <c r="H162" s="218">
        <v>100</v>
      </c>
      <c r="I162" s="218">
        <v>87.7</v>
      </c>
    </row>
    <row r="163" spans="1:9" ht="22.5">
      <c r="A163" s="125" t="s">
        <v>105</v>
      </c>
      <c r="B163" s="91" t="s">
        <v>35</v>
      </c>
      <c r="C163" s="92" t="s">
        <v>31</v>
      </c>
      <c r="D163" s="93" t="s">
        <v>35</v>
      </c>
      <c r="E163" s="94" t="s">
        <v>175</v>
      </c>
      <c r="F163" s="95" t="s">
        <v>191</v>
      </c>
      <c r="G163" s="102"/>
      <c r="H163" s="218">
        <f>H164</f>
        <v>800</v>
      </c>
      <c r="I163" s="218">
        <f>I164</f>
        <v>440</v>
      </c>
    </row>
    <row r="164" spans="1:9" ht="24">
      <c r="A164" s="170" t="s">
        <v>65</v>
      </c>
      <c r="B164" s="91" t="s">
        <v>35</v>
      </c>
      <c r="C164" s="92" t="s">
        <v>31</v>
      </c>
      <c r="D164" s="93" t="s">
        <v>35</v>
      </c>
      <c r="E164" s="94" t="s">
        <v>175</v>
      </c>
      <c r="F164" s="95" t="s">
        <v>191</v>
      </c>
      <c r="G164" s="102" t="s">
        <v>64</v>
      </c>
      <c r="H164" s="218">
        <v>800</v>
      </c>
      <c r="I164" s="218">
        <v>440</v>
      </c>
    </row>
    <row r="165" spans="1:9" ht="22.5">
      <c r="A165" s="125" t="s">
        <v>106</v>
      </c>
      <c r="B165" s="91" t="s">
        <v>35</v>
      </c>
      <c r="C165" s="92" t="s">
        <v>31</v>
      </c>
      <c r="D165" s="93" t="s">
        <v>35</v>
      </c>
      <c r="E165" s="94" t="s">
        <v>175</v>
      </c>
      <c r="F165" s="95" t="s">
        <v>244</v>
      </c>
      <c r="G165" s="102"/>
      <c r="H165" s="218">
        <f>H166</f>
        <v>250</v>
      </c>
      <c r="I165" s="218">
        <f>I166</f>
        <v>100</v>
      </c>
    </row>
    <row r="166" spans="1:9" ht="24">
      <c r="A166" s="170" t="s">
        <v>65</v>
      </c>
      <c r="B166" s="91" t="s">
        <v>35</v>
      </c>
      <c r="C166" s="92" t="s">
        <v>31</v>
      </c>
      <c r="D166" s="93" t="s">
        <v>35</v>
      </c>
      <c r="E166" s="94" t="s">
        <v>175</v>
      </c>
      <c r="F166" s="95" t="s">
        <v>244</v>
      </c>
      <c r="G166" s="102" t="s">
        <v>64</v>
      </c>
      <c r="H166" s="218">
        <v>250</v>
      </c>
      <c r="I166" s="218">
        <v>100</v>
      </c>
    </row>
    <row r="167" spans="1:9" ht="37.5" customHeight="1">
      <c r="A167" s="170" t="s">
        <v>275</v>
      </c>
      <c r="B167" s="91" t="s">
        <v>35</v>
      </c>
      <c r="C167" s="92" t="s">
        <v>31</v>
      </c>
      <c r="D167" s="93" t="s">
        <v>35</v>
      </c>
      <c r="E167" s="94" t="s">
        <v>175</v>
      </c>
      <c r="F167" s="95" t="s">
        <v>276</v>
      </c>
      <c r="G167" s="102"/>
      <c r="H167" s="218">
        <f>H168</f>
        <v>100</v>
      </c>
      <c r="I167" s="218">
        <f>I168</f>
        <v>97.1</v>
      </c>
    </row>
    <row r="168" spans="1:9" ht="24">
      <c r="A168" s="170" t="s">
        <v>65</v>
      </c>
      <c r="B168" s="91" t="s">
        <v>35</v>
      </c>
      <c r="C168" s="92" t="s">
        <v>31</v>
      </c>
      <c r="D168" s="93" t="s">
        <v>35</v>
      </c>
      <c r="E168" s="94" t="s">
        <v>175</v>
      </c>
      <c r="F168" s="95" t="s">
        <v>276</v>
      </c>
      <c r="G168" s="102" t="s">
        <v>64</v>
      </c>
      <c r="H168" s="218">
        <v>100</v>
      </c>
      <c r="I168" s="218">
        <v>97.1</v>
      </c>
    </row>
    <row r="169" spans="1:9" ht="24">
      <c r="A169" s="98" t="s">
        <v>234</v>
      </c>
      <c r="B169" s="91" t="s">
        <v>35</v>
      </c>
      <c r="C169" s="92" t="s">
        <v>31</v>
      </c>
      <c r="D169" s="93" t="s">
        <v>35</v>
      </c>
      <c r="E169" s="94" t="s">
        <v>175</v>
      </c>
      <c r="F169" s="95" t="s">
        <v>193</v>
      </c>
      <c r="G169" s="102"/>
      <c r="H169" s="218">
        <f>H170</f>
        <v>213.5</v>
      </c>
      <c r="I169" s="218">
        <f>I170</f>
        <v>213.4</v>
      </c>
    </row>
    <row r="170" spans="1:9" ht="38.25">
      <c r="A170" s="207" t="s">
        <v>140</v>
      </c>
      <c r="B170" s="91" t="s">
        <v>35</v>
      </c>
      <c r="C170" s="92" t="s">
        <v>31</v>
      </c>
      <c r="D170" s="93" t="s">
        <v>35</v>
      </c>
      <c r="E170" s="94" t="s">
        <v>175</v>
      </c>
      <c r="F170" s="95" t="s">
        <v>193</v>
      </c>
      <c r="G170" s="102" t="s">
        <v>64</v>
      </c>
      <c r="H170" s="218">
        <v>213.5</v>
      </c>
      <c r="I170" s="218">
        <v>213.4</v>
      </c>
    </row>
    <row r="171" spans="1:9" ht="12.75" hidden="1">
      <c r="A171" s="307" t="s">
        <v>16</v>
      </c>
      <c r="B171" s="83" t="s">
        <v>35</v>
      </c>
      <c r="C171" s="84" t="s">
        <v>31</v>
      </c>
      <c r="D171" s="85" t="s">
        <v>56</v>
      </c>
      <c r="E171" s="86" t="s">
        <v>208</v>
      </c>
      <c r="F171" s="87"/>
      <c r="G171" s="88"/>
      <c r="H171" s="217"/>
      <c r="I171" s="217"/>
    </row>
    <row r="172" spans="1:9" ht="25.5" hidden="1">
      <c r="A172" s="207" t="s">
        <v>207</v>
      </c>
      <c r="B172" s="91" t="s">
        <v>35</v>
      </c>
      <c r="C172" s="92" t="s">
        <v>31</v>
      </c>
      <c r="D172" s="93" t="s">
        <v>56</v>
      </c>
      <c r="E172" s="94" t="s">
        <v>162</v>
      </c>
      <c r="F172" s="95" t="s">
        <v>205</v>
      </c>
      <c r="G172" s="102"/>
      <c r="H172" s="218"/>
      <c r="I172" s="218"/>
    </row>
    <row r="173" spans="1:9" ht="24" hidden="1">
      <c r="A173" s="170" t="s">
        <v>65</v>
      </c>
      <c r="B173" s="91" t="s">
        <v>35</v>
      </c>
      <c r="C173" s="92" t="s">
        <v>31</v>
      </c>
      <c r="D173" s="93" t="s">
        <v>56</v>
      </c>
      <c r="E173" s="94" t="s">
        <v>162</v>
      </c>
      <c r="F173" s="95" t="s">
        <v>205</v>
      </c>
      <c r="G173" s="102" t="s">
        <v>64</v>
      </c>
      <c r="H173" s="218"/>
      <c r="I173" s="218"/>
    </row>
    <row r="174" spans="1:9" ht="14.25">
      <c r="A174" s="138" t="s">
        <v>20</v>
      </c>
      <c r="B174" s="138" t="s">
        <v>37</v>
      </c>
      <c r="C174" s="139"/>
      <c r="D174" s="140"/>
      <c r="E174" s="141"/>
      <c r="F174" s="149"/>
      <c r="G174" s="141"/>
      <c r="H174" s="229">
        <f aca="true" t="shared" si="5" ref="H174:I176">H175</f>
        <v>30</v>
      </c>
      <c r="I174" s="229">
        <f t="shared" si="5"/>
        <v>8.2</v>
      </c>
    </row>
    <row r="175" spans="1:9" ht="12">
      <c r="A175" s="109" t="s">
        <v>52</v>
      </c>
      <c r="B175" s="109" t="s">
        <v>37</v>
      </c>
      <c r="C175" s="110" t="s">
        <v>35</v>
      </c>
      <c r="D175" s="126"/>
      <c r="E175" s="102"/>
      <c r="F175" s="95"/>
      <c r="G175" s="102"/>
      <c r="H175" s="217">
        <f t="shared" si="5"/>
        <v>30</v>
      </c>
      <c r="I175" s="217">
        <f t="shared" si="5"/>
        <v>8.2</v>
      </c>
    </row>
    <row r="176" spans="1:9" ht="12.75">
      <c r="A176" s="82" t="s">
        <v>9</v>
      </c>
      <c r="B176" s="100" t="s">
        <v>37</v>
      </c>
      <c r="C176" s="100" t="s">
        <v>35</v>
      </c>
      <c r="D176" s="85" t="s">
        <v>115</v>
      </c>
      <c r="E176" s="86"/>
      <c r="F176" s="87"/>
      <c r="G176" s="354"/>
      <c r="H176" s="217">
        <f t="shared" si="5"/>
        <v>30</v>
      </c>
      <c r="I176" s="217">
        <f t="shared" si="5"/>
        <v>8.2</v>
      </c>
    </row>
    <row r="177" spans="1:9" ht="38.25">
      <c r="A177" s="82" t="s">
        <v>107</v>
      </c>
      <c r="B177" s="100" t="s">
        <v>37</v>
      </c>
      <c r="C177" s="100" t="s">
        <v>35</v>
      </c>
      <c r="D177" s="85" t="s">
        <v>115</v>
      </c>
      <c r="E177" s="86"/>
      <c r="F177" s="87"/>
      <c r="G177" s="354"/>
      <c r="H177" s="217">
        <f>H180</f>
        <v>30</v>
      </c>
      <c r="I177" s="217">
        <f>I178</f>
        <v>8.2</v>
      </c>
    </row>
    <row r="178" spans="1:9" ht="38.25">
      <c r="A178" s="156" t="s">
        <v>2</v>
      </c>
      <c r="B178" s="100" t="s">
        <v>37</v>
      </c>
      <c r="C178" s="100" t="s">
        <v>35</v>
      </c>
      <c r="D178" s="85" t="s">
        <v>115</v>
      </c>
      <c r="E178" s="86" t="s">
        <v>146</v>
      </c>
      <c r="F178" s="87"/>
      <c r="G178" s="354"/>
      <c r="H178" s="217">
        <f>H179</f>
        <v>30</v>
      </c>
      <c r="I178" s="217">
        <f>I179</f>
        <v>8.2</v>
      </c>
    </row>
    <row r="179" spans="1:9" ht="12">
      <c r="A179" s="175" t="s">
        <v>141</v>
      </c>
      <c r="B179" s="104" t="s">
        <v>37</v>
      </c>
      <c r="C179" s="104" t="s">
        <v>35</v>
      </c>
      <c r="D179" s="93" t="s">
        <v>115</v>
      </c>
      <c r="E179" s="94" t="s">
        <v>146</v>
      </c>
      <c r="F179" s="95" t="s">
        <v>167</v>
      </c>
      <c r="G179" s="355"/>
      <c r="H179" s="218">
        <f>H180</f>
        <v>30</v>
      </c>
      <c r="I179" s="218">
        <f>I180</f>
        <v>8.2</v>
      </c>
    </row>
    <row r="180" spans="1:9" ht="24">
      <c r="A180" s="98" t="s">
        <v>65</v>
      </c>
      <c r="B180" s="104" t="s">
        <v>37</v>
      </c>
      <c r="C180" s="104" t="s">
        <v>35</v>
      </c>
      <c r="D180" s="93" t="s">
        <v>115</v>
      </c>
      <c r="E180" s="94" t="s">
        <v>146</v>
      </c>
      <c r="F180" s="95" t="s">
        <v>167</v>
      </c>
      <c r="G180" s="349">
        <v>240</v>
      </c>
      <c r="H180" s="218">
        <v>30</v>
      </c>
      <c r="I180" s="218">
        <v>8.2</v>
      </c>
    </row>
    <row r="181" spans="1:9" ht="14.25">
      <c r="A181" s="138" t="s">
        <v>21</v>
      </c>
      <c r="B181" s="138" t="s">
        <v>38</v>
      </c>
      <c r="C181" s="139"/>
      <c r="D181" s="140"/>
      <c r="E181" s="141"/>
      <c r="F181" s="149"/>
      <c r="G181" s="141"/>
      <c r="H181" s="229">
        <f>H182</f>
        <v>4367.4</v>
      </c>
      <c r="I181" s="229">
        <f>I182</f>
        <v>3577.2000000000003</v>
      </c>
    </row>
    <row r="182" spans="1:9" ht="12">
      <c r="A182" s="109" t="s">
        <v>39</v>
      </c>
      <c r="B182" s="109" t="s">
        <v>38</v>
      </c>
      <c r="C182" s="110" t="s">
        <v>30</v>
      </c>
      <c r="D182" s="126"/>
      <c r="E182" s="102"/>
      <c r="F182" s="95"/>
      <c r="G182" s="102"/>
      <c r="H182" s="217">
        <f>H183+H202</f>
        <v>4367.4</v>
      </c>
      <c r="I182" s="217">
        <f>I183+I202</f>
        <v>3577.2000000000003</v>
      </c>
    </row>
    <row r="183" spans="1:12" s="16" customFormat="1" ht="26.25" customHeight="1">
      <c r="A183" s="151" t="s">
        <v>142</v>
      </c>
      <c r="B183" s="83" t="s">
        <v>38</v>
      </c>
      <c r="C183" s="84" t="s">
        <v>30</v>
      </c>
      <c r="D183" s="85" t="s">
        <v>37</v>
      </c>
      <c r="E183" s="86"/>
      <c r="F183" s="87"/>
      <c r="G183" s="88"/>
      <c r="H183" s="216">
        <f>H184+H197+H200</f>
        <v>4307.4</v>
      </c>
      <c r="I183" s="216">
        <f>I184+I197+I200</f>
        <v>3518.2000000000003</v>
      </c>
      <c r="K183" s="14"/>
      <c r="L183" s="14"/>
    </row>
    <row r="184" spans="1:9" ht="28.5" customHeight="1">
      <c r="A184" s="176" t="s">
        <v>143</v>
      </c>
      <c r="B184" s="100" t="s">
        <v>38</v>
      </c>
      <c r="C184" s="100" t="s">
        <v>30</v>
      </c>
      <c r="D184" s="85" t="s">
        <v>37</v>
      </c>
      <c r="E184" s="86" t="s">
        <v>146</v>
      </c>
      <c r="F184" s="87"/>
      <c r="G184" s="354"/>
      <c r="H184" s="217">
        <f>H185+H191+H193+H195</f>
        <v>4032.9</v>
      </c>
      <c r="I184" s="217">
        <f>I185+I191+I193+I195</f>
        <v>3253.1000000000004</v>
      </c>
    </row>
    <row r="185" spans="1:9" ht="23.25" customHeight="1">
      <c r="A185" s="178" t="s">
        <v>144</v>
      </c>
      <c r="B185" s="104" t="s">
        <v>38</v>
      </c>
      <c r="C185" s="104" t="s">
        <v>30</v>
      </c>
      <c r="D185" s="93" t="s">
        <v>37</v>
      </c>
      <c r="E185" s="94" t="s">
        <v>146</v>
      </c>
      <c r="F185" s="95" t="s">
        <v>194</v>
      </c>
      <c r="G185" s="355"/>
      <c r="H185" s="218">
        <f>H186+H187+H188</f>
        <v>3852.9</v>
      </c>
      <c r="I185" s="218">
        <f>I186+I187+I188</f>
        <v>3081.9</v>
      </c>
    </row>
    <row r="186" spans="1:9" ht="15" customHeight="1">
      <c r="A186" s="152" t="s">
        <v>145</v>
      </c>
      <c r="B186" s="104" t="s">
        <v>38</v>
      </c>
      <c r="C186" s="104" t="s">
        <v>30</v>
      </c>
      <c r="D186" s="93" t="s">
        <v>37</v>
      </c>
      <c r="E186" s="94" t="s">
        <v>146</v>
      </c>
      <c r="F186" s="95" t="s">
        <v>194</v>
      </c>
      <c r="G186" s="355" t="s">
        <v>73</v>
      </c>
      <c r="H186" s="218">
        <v>1448.1</v>
      </c>
      <c r="I186" s="218">
        <v>1337.3</v>
      </c>
    </row>
    <row r="187" spans="1:10" ht="25.5" customHeight="1">
      <c r="A187" s="98" t="s">
        <v>65</v>
      </c>
      <c r="B187" s="104" t="s">
        <v>38</v>
      </c>
      <c r="C187" s="104" t="s">
        <v>30</v>
      </c>
      <c r="D187" s="93" t="s">
        <v>37</v>
      </c>
      <c r="E187" s="94" t="s">
        <v>146</v>
      </c>
      <c r="F187" s="95" t="s">
        <v>194</v>
      </c>
      <c r="G187" s="355" t="s">
        <v>64</v>
      </c>
      <c r="H187" s="218">
        <v>2148.3</v>
      </c>
      <c r="I187" s="218">
        <v>1508.3</v>
      </c>
      <c r="J187" s="336"/>
    </row>
    <row r="188" spans="1:12" ht="19.5" customHeight="1">
      <c r="A188" s="98" t="s">
        <v>66</v>
      </c>
      <c r="B188" s="104" t="s">
        <v>38</v>
      </c>
      <c r="C188" s="104" t="s">
        <v>30</v>
      </c>
      <c r="D188" s="93" t="s">
        <v>37</v>
      </c>
      <c r="E188" s="94" t="s">
        <v>146</v>
      </c>
      <c r="F188" s="95" t="s">
        <v>194</v>
      </c>
      <c r="G188" s="349">
        <v>850</v>
      </c>
      <c r="H188" s="218">
        <v>256.5</v>
      </c>
      <c r="I188" s="218">
        <v>236.3</v>
      </c>
      <c r="L188" s="168"/>
    </row>
    <row r="189" spans="8:9" ht="0.75" customHeight="1" hidden="1">
      <c r="H189" s="184"/>
      <c r="I189" s="184"/>
    </row>
    <row r="190" spans="8:9" ht="11.25" hidden="1">
      <c r="H190" s="184"/>
      <c r="I190" s="184"/>
    </row>
    <row r="191" spans="1:9" ht="15.75" customHeight="1">
      <c r="A191" s="98" t="s">
        <v>232</v>
      </c>
      <c r="B191" s="104" t="s">
        <v>38</v>
      </c>
      <c r="C191" s="177" t="s">
        <v>30</v>
      </c>
      <c r="D191" s="93" t="s">
        <v>37</v>
      </c>
      <c r="E191" s="94" t="s">
        <v>146</v>
      </c>
      <c r="F191" s="95" t="s">
        <v>190</v>
      </c>
      <c r="G191" s="123"/>
      <c r="H191" s="233">
        <f>H192</f>
        <v>40</v>
      </c>
      <c r="I191" s="233">
        <f>I192</f>
        <v>40</v>
      </c>
    </row>
    <row r="192" spans="1:9" ht="24.75" customHeight="1">
      <c r="A192" s="98" t="s">
        <v>65</v>
      </c>
      <c r="B192" s="104" t="s">
        <v>38</v>
      </c>
      <c r="C192" s="177" t="s">
        <v>30</v>
      </c>
      <c r="D192" s="93" t="s">
        <v>37</v>
      </c>
      <c r="E192" s="94" t="s">
        <v>146</v>
      </c>
      <c r="F192" s="95" t="s">
        <v>190</v>
      </c>
      <c r="G192" s="123">
        <v>240</v>
      </c>
      <c r="H192" s="233">
        <v>40</v>
      </c>
      <c r="I192" s="233">
        <v>40</v>
      </c>
    </row>
    <row r="193" spans="1:9" ht="15.75" customHeight="1">
      <c r="A193" s="98" t="s">
        <v>233</v>
      </c>
      <c r="B193" s="104" t="s">
        <v>38</v>
      </c>
      <c r="C193" s="177" t="s">
        <v>30</v>
      </c>
      <c r="D193" s="93" t="s">
        <v>37</v>
      </c>
      <c r="E193" s="94" t="s">
        <v>146</v>
      </c>
      <c r="F193" s="95" t="s">
        <v>195</v>
      </c>
      <c r="G193" s="123"/>
      <c r="H193" s="233">
        <v>100</v>
      </c>
      <c r="I193" s="233">
        <f>I194</f>
        <v>99.4</v>
      </c>
    </row>
    <row r="194" spans="1:9" ht="25.5" customHeight="1">
      <c r="A194" s="98" t="s">
        <v>65</v>
      </c>
      <c r="B194" s="104" t="s">
        <v>38</v>
      </c>
      <c r="C194" s="177" t="s">
        <v>30</v>
      </c>
      <c r="D194" s="93" t="s">
        <v>37</v>
      </c>
      <c r="E194" s="94" t="s">
        <v>146</v>
      </c>
      <c r="F194" s="95" t="s">
        <v>195</v>
      </c>
      <c r="G194" s="123">
        <v>240</v>
      </c>
      <c r="H194" s="233">
        <v>100</v>
      </c>
      <c r="I194" s="233">
        <v>99.4</v>
      </c>
    </row>
    <row r="195" spans="1:9" ht="14.25" customHeight="1">
      <c r="A195" s="368" t="s">
        <v>262</v>
      </c>
      <c r="B195" s="104" t="s">
        <v>38</v>
      </c>
      <c r="C195" s="177" t="s">
        <v>30</v>
      </c>
      <c r="D195" s="93" t="s">
        <v>37</v>
      </c>
      <c r="E195" s="94" t="s">
        <v>146</v>
      </c>
      <c r="F195" s="95" t="s">
        <v>263</v>
      </c>
      <c r="G195" s="123"/>
      <c r="H195" s="233">
        <f>H196</f>
        <v>40</v>
      </c>
      <c r="I195" s="233">
        <f>I196</f>
        <v>31.8</v>
      </c>
    </row>
    <row r="196" spans="1:9" ht="25.5" customHeight="1">
      <c r="A196" s="98" t="s">
        <v>65</v>
      </c>
      <c r="B196" s="104" t="s">
        <v>38</v>
      </c>
      <c r="C196" s="177" t="s">
        <v>30</v>
      </c>
      <c r="D196" s="93" t="s">
        <v>37</v>
      </c>
      <c r="E196" s="94" t="s">
        <v>146</v>
      </c>
      <c r="F196" s="95" t="s">
        <v>263</v>
      </c>
      <c r="G196" s="123">
        <v>240</v>
      </c>
      <c r="H196" s="233">
        <v>40</v>
      </c>
      <c r="I196" s="233">
        <v>31.8</v>
      </c>
    </row>
    <row r="197" spans="1:9" ht="41.25" customHeight="1">
      <c r="A197" s="248" t="s">
        <v>226</v>
      </c>
      <c r="B197" s="100" t="s">
        <v>38</v>
      </c>
      <c r="C197" s="249" t="s">
        <v>30</v>
      </c>
      <c r="D197" s="85" t="s">
        <v>37</v>
      </c>
      <c r="E197" s="86" t="s">
        <v>55</v>
      </c>
      <c r="F197" s="87"/>
      <c r="G197" s="247"/>
      <c r="H197" s="217">
        <f>H198</f>
        <v>224.5</v>
      </c>
      <c r="I197" s="217">
        <f>I198</f>
        <v>215.1</v>
      </c>
    </row>
    <row r="198" spans="1:9" ht="54.75" customHeight="1">
      <c r="A198" s="335" t="s">
        <v>228</v>
      </c>
      <c r="B198" s="104" t="s">
        <v>38</v>
      </c>
      <c r="C198" s="177" t="s">
        <v>30</v>
      </c>
      <c r="D198" s="93" t="s">
        <v>37</v>
      </c>
      <c r="E198" s="94" t="s">
        <v>55</v>
      </c>
      <c r="F198" s="95" t="s">
        <v>229</v>
      </c>
      <c r="G198" s="123"/>
      <c r="H198" s="234">
        <f>H199</f>
        <v>224.5</v>
      </c>
      <c r="I198" s="234">
        <f>I199</f>
        <v>215.1</v>
      </c>
    </row>
    <row r="199" spans="1:9" ht="21" customHeight="1">
      <c r="A199" s="152" t="s">
        <v>145</v>
      </c>
      <c r="B199" s="104" t="s">
        <v>38</v>
      </c>
      <c r="C199" s="177" t="s">
        <v>30</v>
      </c>
      <c r="D199" s="93" t="s">
        <v>37</v>
      </c>
      <c r="E199" s="94" t="s">
        <v>55</v>
      </c>
      <c r="F199" s="95" t="s">
        <v>229</v>
      </c>
      <c r="G199" s="123">
        <v>110</v>
      </c>
      <c r="H199" s="234">
        <v>224.5</v>
      </c>
      <c r="I199" s="234">
        <v>215.1</v>
      </c>
    </row>
    <row r="200" spans="1:9" ht="21" customHeight="1">
      <c r="A200" s="152" t="s">
        <v>264</v>
      </c>
      <c r="B200" s="104" t="s">
        <v>38</v>
      </c>
      <c r="C200" s="177" t="s">
        <v>30</v>
      </c>
      <c r="D200" s="93" t="s">
        <v>37</v>
      </c>
      <c r="E200" s="94" t="s">
        <v>175</v>
      </c>
      <c r="F200" s="95" t="s">
        <v>266</v>
      </c>
      <c r="G200" s="123"/>
      <c r="H200" s="234">
        <f>H201</f>
        <v>50</v>
      </c>
      <c r="I200" s="234">
        <f>I201</f>
        <v>50</v>
      </c>
    </row>
    <row r="201" spans="1:9" ht="21" customHeight="1">
      <c r="A201" s="152" t="s">
        <v>265</v>
      </c>
      <c r="B201" s="104" t="s">
        <v>38</v>
      </c>
      <c r="C201" s="177" t="s">
        <v>30</v>
      </c>
      <c r="D201" s="93" t="s">
        <v>37</v>
      </c>
      <c r="E201" s="94" t="s">
        <v>175</v>
      </c>
      <c r="F201" s="95" t="s">
        <v>266</v>
      </c>
      <c r="G201" s="123">
        <v>350</v>
      </c>
      <c r="H201" s="234">
        <v>50</v>
      </c>
      <c r="I201" s="234">
        <v>50</v>
      </c>
    </row>
    <row r="202" spans="1:9" ht="21" customHeight="1">
      <c r="A202" s="156" t="s">
        <v>16</v>
      </c>
      <c r="B202" s="100" t="s">
        <v>38</v>
      </c>
      <c r="C202" s="249" t="s">
        <v>30</v>
      </c>
      <c r="D202" s="85" t="s">
        <v>56</v>
      </c>
      <c r="E202" s="86"/>
      <c r="F202" s="87"/>
      <c r="G202" s="247"/>
      <c r="H202" s="234">
        <f>H203+H206+H210</f>
        <v>60</v>
      </c>
      <c r="I202" s="234">
        <f>I203+I206+I210</f>
        <v>59</v>
      </c>
    </row>
    <row r="203" spans="1:9" ht="37.5" customHeight="1">
      <c r="A203" s="337" t="s">
        <v>127</v>
      </c>
      <c r="B203" s="100" t="s">
        <v>38</v>
      </c>
      <c r="C203" s="249" t="s">
        <v>30</v>
      </c>
      <c r="D203" s="85" t="s">
        <v>56</v>
      </c>
      <c r="E203" s="86" t="s">
        <v>162</v>
      </c>
      <c r="F203" s="87"/>
      <c r="G203" s="247"/>
      <c r="H203" s="233">
        <f>H204+H205</f>
        <v>52</v>
      </c>
      <c r="I203" s="233">
        <f>I204+I205</f>
        <v>51.9</v>
      </c>
    </row>
    <row r="204" spans="1:9" ht="37.5" customHeight="1">
      <c r="A204" s="37" t="s">
        <v>173</v>
      </c>
      <c r="B204" s="104" t="s">
        <v>38</v>
      </c>
      <c r="C204" s="177" t="s">
        <v>30</v>
      </c>
      <c r="D204" s="93" t="s">
        <v>56</v>
      </c>
      <c r="E204" s="94" t="s">
        <v>162</v>
      </c>
      <c r="F204" s="95" t="s">
        <v>163</v>
      </c>
      <c r="G204" s="123">
        <v>240</v>
      </c>
      <c r="H204" s="234">
        <v>50</v>
      </c>
      <c r="I204" s="234">
        <v>49.9</v>
      </c>
    </row>
    <row r="205" spans="1:9" ht="22.5" customHeight="1">
      <c r="A205" s="98" t="s">
        <v>65</v>
      </c>
      <c r="B205" s="104" t="s">
        <v>38</v>
      </c>
      <c r="C205" s="177" t="s">
        <v>30</v>
      </c>
      <c r="D205" s="93" t="s">
        <v>56</v>
      </c>
      <c r="E205" s="94" t="s">
        <v>162</v>
      </c>
      <c r="F205" s="95" t="s">
        <v>163</v>
      </c>
      <c r="G205" s="123">
        <v>831</v>
      </c>
      <c r="H205" s="234">
        <v>2</v>
      </c>
      <c r="I205" s="234">
        <v>2</v>
      </c>
    </row>
    <row r="206" spans="1:9" ht="22.5" customHeight="1">
      <c r="A206" s="47" t="s">
        <v>272</v>
      </c>
      <c r="B206" s="100" t="s">
        <v>38</v>
      </c>
      <c r="C206" s="249" t="s">
        <v>30</v>
      </c>
      <c r="D206" s="85" t="s">
        <v>56</v>
      </c>
      <c r="E206" s="86"/>
      <c r="F206" s="87"/>
      <c r="G206" s="247"/>
      <c r="H206" s="234">
        <f aca="true" t="shared" si="6" ref="H206:I208">H207</f>
        <v>4</v>
      </c>
      <c r="I206" s="234">
        <f t="shared" si="6"/>
        <v>3.1</v>
      </c>
    </row>
    <row r="207" spans="1:9" ht="37.5" customHeight="1">
      <c r="A207" s="47" t="s">
        <v>267</v>
      </c>
      <c r="B207" s="104" t="s">
        <v>38</v>
      </c>
      <c r="C207" s="177" t="s">
        <v>30</v>
      </c>
      <c r="D207" s="93" t="s">
        <v>56</v>
      </c>
      <c r="E207" s="94" t="s">
        <v>162</v>
      </c>
      <c r="F207" s="95"/>
      <c r="G207" s="123"/>
      <c r="H207" s="234">
        <f t="shared" si="6"/>
        <v>4</v>
      </c>
      <c r="I207" s="234">
        <f t="shared" si="6"/>
        <v>3.1</v>
      </c>
    </row>
    <row r="208" spans="1:9" ht="37.5" customHeight="1">
      <c r="A208" s="61" t="s">
        <v>220</v>
      </c>
      <c r="B208" s="104" t="s">
        <v>38</v>
      </c>
      <c r="C208" s="177" t="s">
        <v>30</v>
      </c>
      <c r="D208" s="93" t="s">
        <v>56</v>
      </c>
      <c r="E208" s="94" t="s">
        <v>162</v>
      </c>
      <c r="F208" s="95" t="s">
        <v>271</v>
      </c>
      <c r="G208" s="123"/>
      <c r="H208" s="234">
        <f t="shared" si="6"/>
        <v>4</v>
      </c>
      <c r="I208" s="234">
        <f t="shared" si="6"/>
        <v>3.1</v>
      </c>
    </row>
    <row r="209" spans="1:9" ht="14.25" customHeight="1">
      <c r="A209" s="98" t="s">
        <v>66</v>
      </c>
      <c r="B209" s="104" t="s">
        <v>38</v>
      </c>
      <c r="C209" s="177" t="s">
        <v>30</v>
      </c>
      <c r="D209" s="93" t="s">
        <v>56</v>
      </c>
      <c r="E209" s="94" t="s">
        <v>162</v>
      </c>
      <c r="F209" s="95" t="s">
        <v>271</v>
      </c>
      <c r="G209" s="123">
        <v>850</v>
      </c>
      <c r="H209" s="234">
        <v>4</v>
      </c>
      <c r="I209" s="234">
        <v>3.1</v>
      </c>
    </row>
    <row r="210" spans="1:9" ht="13.5" customHeight="1">
      <c r="A210" s="47" t="s">
        <v>270</v>
      </c>
      <c r="B210" s="100" t="s">
        <v>38</v>
      </c>
      <c r="C210" s="249" t="s">
        <v>30</v>
      </c>
      <c r="D210" s="85" t="s">
        <v>56</v>
      </c>
      <c r="E210" s="86"/>
      <c r="F210" s="87"/>
      <c r="G210" s="247"/>
      <c r="H210" s="234">
        <f aca="true" t="shared" si="7" ref="H210:I212">H211</f>
        <v>4</v>
      </c>
      <c r="I210" s="234">
        <f t="shared" si="7"/>
        <v>4</v>
      </c>
    </row>
    <row r="211" spans="1:9" ht="37.5" customHeight="1">
      <c r="A211" s="47" t="s">
        <v>268</v>
      </c>
      <c r="B211" s="104" t="s">
        <v>38</v>
      </c>
      <c r="C211" s="177" t="s">
        <v>30</v>
      </c>
      <c r="D211" s="93" t="s">
        <v>56</v>
      </c>
      <c r="E211" s="94" t="s">
        <v>162</v>
      </c>
      <c r="F211" s="95"/>
      <c r="G211" s="123"/>
      <c r="H211" s="234">
        <f t="shared" si="7"/>
        <v>4</v>
      </c>
      <c r="I211" s="234">
        <f t="shared" si="7"/>
        <v>4</v>
      </c>
    </row>
    <row r="212" spans="1:9" ht="22.5" customHeight="1">
      <c r="A212" s="61" t="s">
        <v>220</v>
      </c>
      <c r="B212" s="104" t="s">
        <v>38</v>
      </c>
      <c r="C212" s="177" t="s">
        <v>30</v>
      </c>
      <c r="D212" s="93" t="s">
        <v>56</v>
      </c>
      <c r="E212" s="94" t="s">
        <v>162</v>
      </c>
      <c r="F212" s="95" t="s">
        <v>269</v>
      </c>
      <c r="G212" s="123"/>
      <c r="H212" s="234">
        <f t="shared" si="7"/>
        <v>4</v>
      </c>
      <c r="I212" s="234">
        <f t="shared" si="7"/>
        <v>4</v>
      </c>
    </row>
    <row r="213" spans="1:9" ht="12.75" customHeight="1">
      <c r="A213" s="98" t="s">
        <v>66</v>
      </c>
      <c r="B213" s="104" t="s">
        <v>38</v>
      </c>
      <c r="C213" s="177" t="s">
        <v>30</v>
      </c>
      <c r="D213" s="93" t="s">
        <v>56</v>
      </c>
      <c r="E213" s="94" t="s">
        <v>162</v>
      </c>
      <c r="F213" s="95" t="s">
        <v>269</v>
      </c>
      <c r="G213" s="123">
        <v>850</v>
      </c>
      <c r="H213" s="234">
        <v>4</v>
      </c>
      <c r="I213" s="234">
        <v>4</v>
      </c>
    </row>
    <row r="214" spans="1:9" ht="14.25">
      <c r="A214" s="179" t="s">
        <v>74</v>
      </c>
      <c r="B214" s="180" t="s">
        <v>48</v>
      </c>
      <c r="C214" s="181"/>
      <c r="D214" s="140"/>
      <c r="E214" s="141"/>
      <c r="F214" s="149"/>
      <c r="G214" s="182" t="s">
        <v>75</v>
      </c>
      <c r="H214" s="229">
        <f aca="true" t="shared" si="8" ref="H214:I218">H215</f>
        <v>276.3</v>
      </c>
      <c r="I214" s="229">
        <f t="shared" si="8"/>
        <v>276.3</v>
      </c>
    </row>
    <row r="215" spans="1:9" ht="12">
      <c r="A215" s="109" t="s">
        <v>76</v>
      </c>
      <c r="B215" s="109" t="s">
        <v>48</v>
      </c>
      <c r="C215" s="110" t="s">
        <v>30</v>
      </c>
      <c r="D215" s="126"/>
      <c r="E215" s="102"/>
      <c r="F215" s="127"/>
      <c r="G215" s="102"/>
      <c r="H215" s="216">
        <f t="shared" si="8"/>
        <v>276.3</v>
      </c>
      <c r="I215" s="216">
        <f t="shared" si="8"/>
        <v>276.3</v>
      </c>
    </row>
    <row r="216" spans="1:9" ht="12.75">
      <c r="A216" s="82" t="s">
        <v>77</v>
      </c>
      <c r="B216" s="83" t="s">
        <v>48</v>
      </c>
      <c r="C216" s="84" t="s">
        <v>30</v>
      </c>
      <c r="D216" s="85" t="s">
        <v>78</v>
      </c>
      <c r="E216" s="86"/>
      <c r="F216" s="87"/>
      <c r="G216" s="88"/>
      <c r="H216" s="216">
        <f t="shared" si="8"/>
        <v>276.3</v>
      </c>
      <c r="I216" s="216">
        <f t="shared" si="8"/>
        <v>276.3</v>
      </c>
    </row>
    <row r="217" spans="1:9" ht="12.75">
      <c r="A217" s="82" t="s">
        <v>79</v>
      </c>
      <c r="B217" s="250" t="s">
        <v>48</v>
      </c>
      <c r="C217" s="134" t="s">
        <v>30</v>
      </c>
      <c r="D217" s="134" t="s">
        <v>78</v>
      </c>
      <c r="E217" s="88" t="s">
        <v>146</v>
      </c>
      <c r="F217" s="135"/>
      <c r="G217" s="88"/>
      <c r="H217" s="216">
        <f t="shared" si="8"/>
        <v>276.3</v>
      </c>
      <c r="I217" s="216">
        <f t="shared" si="8"/>
        <v>276.3</v>
      </c>
    </row>
    <row r="218" spans="1:9" ht="38.25" customHeight="1">
      <c r="A218" s="117" t="s">
        <v>80</v>
      </c>
      <c r="B218" s="130" t="s">
        <v>48</v>
      </c>
      <c r="C218" s="126" t="s">
        <v>30</v>
      </c>
      <c r="D218" s="126" t="s">
        <v>78</v>
      </c>
      <c r="E218" s="102" t="s">
        <v>146</v>
      </c>
      <c r="F218" s="127" t="s">
        <v>196</v>
      </c>
      <c r="G218" s="102"/>
      <c r="H218" s="225">
        <f t="shared" si="8"/>
        <v>276.3</v>
      </c>
      <c r="I218" s="225">
        <f t="shared" si="8"/>
        <v>276.3</v>
      </c>
    </row>
    <row r="219" spans="1:9" ht="19.5" customHeight="1">
      <c r="A219" s="117" t="s">
        <v>246</v>
      </c>
      <c r="B219" s="130" t="s">
        <v>48</v>
      </c>
      <c r="C219" s="126" t="s">
        <v>30</v>
      </c>
      <c r="D219" s="126" t="s">
        <v>78</v>
      </c>
      <c r="E219" s="102" t="s">
        <v>146</v>
      </c>
      <c r="F219" s="127" t="s">
        <v>196</v>
      </c>
      <c r="G219" s="102" t="s">
        <v>218</v>
      </c>
      <c r="H219" s="225">
        <v>276.3</v>
      </c>
      <c r="I219" s="225">
        <v>276.3</v>
      </c>
    </row>
    <row r="220" spans="1:9" ht="15.75">
      <c r="A220" s="171" t="s">
        <v>108</v>
      </c>
      <c r="B220" s="172" t="s">
        <v>13</v>
      </c>
      <c r="C220" s="173"/>
      <c r="D220" s="173"/>
      <c r="E220" s="163"/>
      <c r="F220" s="174"/>
      <c r="G220" s="163"/>
      <c r="H220" s="226">
        <f>H221</f>
        <v>10.4</v>
      </c>
      <c r="I220" s="226">
        <f>I221</f>
        <v>10.4</v>
      </c>
    </row>
    <row r="221" spans="1:10" s="81" customFormat="1" ht="12.75">
      <c r="A221" s="131" t="s">
        <v>108</v>
      </c>
      <c r="B221" s="251" t="s">
        <v>13</v>
      </c>
      <c r="C221" s="252" t="s">
        <v>30</v>
      </c>
      <c r="D221" s="252"/>
      <c r="E221" s="253"/>
      <c r="F221" s="254"/>
      <c r="G221" s="253"/>
      <c r="H221" s="255">
        <f>H223</f>
        <v>10.4</v>
      </c>
      <c r="I221" s="255">
        <f>I222</f>
        <v>10.4</v>
      </c>
      <c r="J221" s="80"/>
    </row>
    <row r="222" spans="1:9" ht="12.75">
      <c r="A222" s="82" t="s">
        <v>109</v>
      </c>
      <c r="B222" s="250" t="s">
        <v>13</v>
      </c>
      <c r="C222" s="134" t="s">
        <v>30</v>
      </c>
      <c r="D222" s="134" t="s">
        <v>110</v>
      </c>
      <c r="E222" s="88"/>
      <c r="F222" s="135"/>
      <c r="G222" s="88"/>
      <c r="H222" s="216">
        <f>H223</f>
        <v>10.4</v>
      </c>
      <c r="I222" s="216">
        <f>I223</f>
        <v>10.4</v>
      </c>
    </row>
    <row r="223" spans="1:9" ht="25.5">
      <c r="A223" s="117" t="s">
        <v>111</v>
      </c>
      <c r="B223" s="130" t="s">
        <v>13</v>
      </c>
      <c r="C223" s="126" t="s">
        <v>30</v>
      </c>
      <c r="D223" s="126" t="s">
        <v>110</v>
      </c>
      <c r="E223" s="102" t="s">
        <v>146</v>
      </c>
      <c r="F223" s="127"/>
      <c r="G223" s="102"/>
      <c r="H223" s="225">
        <f>H224</f>
        <v>10.4</v>
      </c>
      <c r="I223" s="225">
        <f>I224</f>
        <v>10.4</v>
      </c>
    </row>
    <row r="224" spans="1:9" ht="30" customHeight="1">
      <c r="A224" s="113" t="s">
        <v>112</v>
      </c>
      <c r="B224" s="130" t="s">
        <v>13</v>
      </c>
      <c r="C224" s="126" t="s">
        <v>30</v>
      </c>
      <c r="D224" s="126" t="s">
        <v>110</v>
      </c>
      <c r="E224" s="102" t="s">
        <v>146</v>
      </c>
      <c r="F224" s="127" t="s">
        <v>197</v>
      </c>
      <c r="G224" s="102"/>
      <c r="H224" s="225">
        <f>H225</f>
        <v>10.4</v>
      </c>
      <c r="I224" s="225">
        <f>I225</f>
        <v>10.4</v>
      </c>
    </row>
    <row r="225" spans="1:9" ht="11.25">
      <c r="A225" s="113" t="s">
        <v>113</v>
      </c>
      <c r="B225" s="130" t="s">
        <v>13</v>
      </c>
      <c r="C225" s="126" t="s">
        <v>30</v>
      </c>
      <c r="D225" s="126" t="s">
        <v>110</v>
      </c>
      <c r="E225" s="102" t="s">
        <v>146</v>
      </c>
      <c r="F225" s="127" t="s">
        <v>197</v>
      </c>
      <c r="G225" s="102" t="s">
        <v>114</v>
      </c>
      <c r="H225" s="225">
        <v>10.4</v>
      </c>
      <c r="I225" s="225">
        <v>10.4</v>
      </c>
    </row>
    <row r="226" spans="1:10" s="63" customFormat="1" ht="14.25">
      <c r="A226" s="82" t="s">
        <v>87</v>
      </c>
      <c r="B226" s="132"/>
      <c r="C226" s="133"/>
      <c r="D226" s="134"/>
      <c r="E226" s="88"/>
      <c r="F226" s="135"/>
      <c r="G226" s="356"/>
      <c r="H226" s="235">
        <f>H17+H103+H110+H125+H136+H174+H181+H214+H220</f>
        <v>18381.8</v>
      </c>
      <c r="I226" s="235">
        <f>I17+I103+I110+I125+I136+I174+I181+I214+I220</f>
        <v>13364.8</v>
      </c>
      <c r="J226" s="27"/>
    </row>
    <row r="227" spans="1:9" ht="11.25">
      <c r="A227" s="136"/>
      <c r="B227" s="137"/>
      <c r="C227" s="137"/>
      <c r="D227" s="137"/>
      <c r="E227" s="137"/>
      <c r="F227" s="137"/>
      <c r="G227" s="137"/>
      <c r="H227" s="239"/>
      <c r="I227" s="239"/>
    </row>
    <row r="228" spans="1:9" ht="11.25">
      <c r="A228" s="136"/>
      <c r="B228" s="137"/>
      <c r="C228" s="137"/>
      <c r="D228" s="137"/>
      <c r="E228" s="137"/>
      <c r="F228" s="137"/>
      <c r="G228" s="137"/>
      <c r="H228" s="239"/>
      <c r="I228" s="239"/>
    </row>
    <row r="229" spans="1:9" ht="11.25">
      <c r="A229" s="136"/>
      <c r="B229" s="137"/>
      <c r="C229" s="137"/>
      <c r="D229" s="137"/>
      <c r="E229" s="137"/>
      <c r="F229" s="137"/>
      <c r="G229" s="137"/>
      <c r="H229" s="239"/>
      <c r="I229" s="239"/>
    </row>
    <row r="231" ht="11.25">
      <c r="J231" s="186"/>
    </row>
  </sheetData>
  <sheetProtection/>
  <mergeCells count="17">
    <mergeCell ref="E1:F1"/>
    <mergeCell ref="B11:H11"/>
    <mergeCell ref="B7:H7"/>
    <mergeCell ref="B8:H8"/>
    <mergeCell ref="B9:H9"/>
    <mergeCell ref="B10:H10"/>
    <mergeCell ref="B6:H6"/>
    <mergeCell ref="I15:I16"/>
    <mergeCell ref="G1:I1"/>
    <mergeCell ref="E2:I3"/>
    <mergeCell ref="B4:I4"/>
    <mergeCell ref="A13:I13"/>
    <mergeCell ref="A12:I12"/>
    <mergeCell ref="H14:I14"/>
    <mergeCell ref="H15:H16"/>
    <mergeCell ref="D16:F16"/>
    <mergeCell ref="B15:G15"/>
  </mergeCells>
  <printOptions/>
  <pageMargins left="0.75" right="0.26" top="0.6" bottom="0.24" header="0.5" footer="0.5"/>
  <pageSetup horizontalDpi="600" verticalDpi="600" orientation="portrait" paperSize="9" scale="76" r:id="rId1"/>
  <ignoredErrors>
    <ignoredError sqref="B25:F25 G25:G26 E103:E105 H149 D146:F146 G146:G149 D57:G57 B136:C137 B17:G17 B26:D26 G30:G31 G36 B36:D37 D181:F182 E147:F147 F74 B155:C157 G181:G185 B103:D108 G155:G156 F103:F104 B57:C59 B186:C186 B74:C75 B188:C188 B77:C78 B174:C177 D174:G175 B180:C182 G151 B30:D32 B146:C152" numberStoredAsText="1"/>
    <ignoredError sqref="H177" formula="1"/>
    <ignoredError sqref="G176:G177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P216"/>
  <sheetViews>
    <sheetView zoomScalePageLayoutView="0" workbookViewId="0" topLeftCell="B180">
      <selection activeCell="B183" sqref="B183:B184"/>
    </sheetView>
  </sheetViews>
  <sheetFormatPr defaultColWidth="9.140625" defaultRowHeight="12.75"/>
  <cols>
    <col min="1" max="1" width="3.7109375" style="7" hidden="1" customWidth="1"/>
    <col min="2" max="2" width="53.421875" style="1" customWidth="1"/>
    <col min="3" max="3" width="6.7109375" style="10" customWidth="1"/>
    <col min="4" max="4" width="4.7109375" style="1" customWidth="1"/>
    <col min="5" max="5" width="4.57421875" style="1" customWidth="1"/>
    <col min="6" max="6" width="3.7109375" style="1" customWidth="1"/>
    <col min="7" max="7" width="5.57421875" style="1" customWidth="1"/>
    <col min="8" max="8" width="5.28125" style="1" customWidth="1"/>
    <col min="9" max="9" width="6.28125" style="1" customWidth="1"/>
    <col min="10" max="10" width="10.7109375" style="211" customWidth="1"/>
    <col min="11" max="11" width="9.140625" style="1" hidden="1" customWidth="1"/>
    <col min="12" max="12" width="0.13671875" style="1" hidden="1" customWidth="1"/>
    <col min="13" max="13" width="9.140625" style="1" hidden="1" customWidth="1"/>
    <col min="14" max="14" width="0.2890625" style="1" hidden="1" customWidth="1"/>
    <col min="15" max="15" width="9.140625" style="1" hidden="1" customWidth="1"/>
    <col min="16" max="16" width="10.28125" style="1" customWidth="1"/>
    <col min="17" max="16384" width="9.140625" style="1" customWidth="1"/>
  </cols>
  <sheetData>
    <row r="1" spans="7:16" ht="12.75">
      <c r="G1" s="343"/>
      <c r="H1" s="8"/>
      <c r="I1" s="343"/>
      <c r="J1" s="390" t="s">
        <v>240</v>
      </c>
      <c r="K1" s="391"/>
      <c r="L1" s="391"/>
      <c r="M1" s="391"/>
      <c r="N1" s="391"/>
      <c r="O1" s="391"/>
      <c r="P1" s="391"/>
    </row>
    <row r="2" spans="3:16" ht="38.25" customHeight="1">
      <c r="C2" s="392" t="s">
        <v>277</v>
      </c>
      <c r="D2" s="377"/>
      <c r="E2" s="377"/>
      <c r="F2" s="377"/>
      <c r="G2" s="377"/>
      <c r="H2" s="377"/>
      <c r="I2" s="377"/>
      <c r="J2" s="377"/>
      <c r="K2" s="391"/>
      <c r="L2" s="391"/>
      <c r="M2" s="391"/>
      <c r="N2" s="391"/>
      <c r="O2" s="391"/>
      <c r="P2" s="391"/>
    </row>
    <row r="3" spans="5:16" ht="12.75">
      <c r="E3" s="393" t="s">
        <v>249</v>
      </c>
      <c r="F3" s="393"/>
      <c r="G3" s="393"/>
      <c r="H3" s="393"/>
      <c r="I3" s="393"/>
      <c r="J3" s="391"/>
      <c r="K3" s="391"/>
      <c r="L3" s="391"/>
      <c r="M3" s="391"/>
      <c r="N3" s="391"/>
      <c r="O3" s="391"/>
      <c r="P3" s="391"/>
    </row>
    <row r="4" ht="5.25" customHeight="1"/>
    <row r="5" spans="7:10" ht="12.75" hidden="1">
      <c r="G5" s="390"/>
      <c r="H5" s="390"/>
      <c r="I5" s="390"/>
      <c r="J5" s="391"/>
    </row>
    <row r="6" spans="4:10" ht="46.5" customHeight="1" hidden="1">
      <c r="D6" s="398"/>
      <c r="E6" s="398"/>
      <c r="F6" s="398"/>
      <c r="G6" s="398"/>
      <c r="H6" s="398"/>
      <c r="I6" s="398"/>
      <c r="J6" s="398"/>
    </row>
    <row r="7" spans="6:9" ht="12.75" hidden="1">
      <c r="F7" s="390"/>
      <c r="G7" s="390"/>
      <c r="H7" s="390"/>
      <c r="I7" s="390"/>
    </row>
    <row r="8" spans="1:16" ht="36.75" customHeight="1">
      <c r="A8" s="394" t="s">
        <v>242</v>
      </c>
      <c r="B8" s="394"/>
      <c r="C8" s="394"/>
      <c r="D8" s="394"/>
      <c r="E8" s="394"/>
      <c r="F8" s="394"/>
      <c r="G8" s="394"/>
      <c r="H8" s="394"/>
      <c r="I8" s="394"/>
      <c r="J8" s="394"/>
      <c r="K8" s="391"/>
      <c r="L8" s="391"/>
      <c r="M8" s="391"/>
      <c r="N8" s="391"/>
      <c r="O8" s="391"/>
      <c r="P8" s="391"/>
    </row>
    <row r="9" spans="1:16" ht="15.75">
      <c r="A9" s="397" t="s">
        <v>278</v>
      </c>
      <c r="B9" s="397"/>
      <c r="C9" s="397"/>
      <c r="D9" s="397"/>
      <c r="E9" s="397"/>
      <c r="F9" s="397"/>
      <c r="G9" s="397"/>
      <c r="H9" s="397"/>
      <c r="I9" s="397"/>
      <c r="J9" s="391"/>
      <c r="K9" s="391"/>
      <c r="L9" s="391"/>
      <c r="M9" s="391"/>
      <c r="N9" s="391"/>
      <c r="O9" s="391"/>
      <c r="P9" s="391"/>
    </row>
    <row r="10" spans="8:16" ht="12.75">
      <c r="H10" s="390" t="s">
        <v>42</v>
      </c>
      <c r="I10" s="391"/>
      <c r="J10" s="391"/>
      <c r="K10" s="391"/>
      <c r="L10" s="391"/>
      <c r="M10" s="391"/>
      <c r="N10" s="391"/>
      <c r="O10" s="391"/>
      <c r="P10" s="391"/>
    </row>
    <row r="11" spans="1:16" ht="19.5" customHeight="1">
      <c r="A11" s="405" t="s">
        <v>27</v>
      </c>
      <c r="B11" s="2" t="s">
        <v>44</v>
      </c>
      <c r="C11" s="406" t="s">
        <v>41</v>
      </c>
      <c r="D11" s="399" t="s">
        <v>88</v>
      </c>
      <c r="E11" s="400"/>
      <c r="F11" s="400"/>
      <c r="G11" s="400"/>
      <c r="H11" s="400"/>
      <c r="I11" s="401"/>
      <c r="J11" s="402" t="s">
        <v>251</v>
      </c>
      <c r="P11" s="395" t="s">
        <v>279</v>
      </c>
    </row>
    <row r="12" spans="1:16" ht="51" customHeight="1">
      <c r="A12" s="405"/>
      <c r="B12" s="3"/>
      <c r="C12" s="407"/>
      <c r="D12" s="64" t="s">
        <v>47</v>
      </c>
      <c r="E12" s="65" t="s">
        <v>46</v>
      </c>
      <c r="F12" s="404" t="s">
        <v>45</v>
      </c>
      <c r="G12" s="404"/>
      <c r="H12" s="404"/>
      <c r="I12" s="66" t="s">
        <v>89</v>
      </c>
      <c r="J12" s="403"/>
      <c r="P12" s="396"/>
    </row>
    <row r="13" spans="1:16" ht="29.25" customHeight="1">
      <c r="A13" s="12"/>
      <c r="B13" s="78" t="s">
        <v>94</v>
      </c>
      <c r="C13" s="67" t="s">
        <v>43</v>
      </c>
      <c r="D13" s="50"/>
      <c r="E13" s="51"/>
      <c r="F13" s="52"/>
      <c r="G13" s="53"/>
      <c r="H13" s="59"/>
      <c r="I13" s="68"/>
      <c r="J13" s="212">
        <f>J14+J92+J98+J113+J120+J159+J166+J197+J203</f>
        <v>18198.000000000004</v>
      </c>
      <c r="P13" s="358">
        <f>P14+P92+P98+P113+P120+P159+P166+P197+P203</f>
        <v>13268.9</v>
      </c>
    </row>
    <row r="14" spans="2:16" ht="22.5" customHeight="1">
      <c r="B14" s="361" t="s">
        <v>29</v>
      </c>
      <c r="C14" s="362">
        <v>871</v>
      </c>
      <c r="D14" s="158" t="s">
        <v>30</v>
      </c>
      <c r="E14" s="159" t="s">
        <v>28</v>
      </c>
      <c r="F14" s="160"/>
      <c r="G14" s="161"/>
      <c r="H14" s="162"/>
      <c r="I14" s="165"/>
      <c r="J14" s="363">
        <f>J20+J40+J45+J50</f>
        <v>7589.800000000001</v>
      </c>
      <c r="K14" s="360"/>
      <c r="L14" s="360"/>
      <c r="M14" s="360"/>
      <c r="N14" s="360"/>
      <c r="O14" s="360"/>
      <c r="P14" s="359">
        <f>P20+P40+P45+P50</f>
        <v>5848.400000000001</v>
      </c>
    </row>
    <row r="15" spans="2:16" ht="22.5" customHeight="1" hidden="1">
      <c r="B15" s="79" t="s">
        <v>40</v>
      </c>
      <c r="C15" s="72" t="s">
        <v>95</v>
      </c>
      <c r="D15" s="38" t="s">
        <v>30</v>
      </c>
      <c r="E15" s="39" t="s">
        <v>13</v>
      </c>
      <c r="F15" s="33"/>
      <c r="G15" s="34"/>
      <c r="H15" s="35"/>
      <c r="I15" s="36"/>
      <c r="J15" s="213">
        <f>J16</f>
        <v>0</v>
      </c>
      <c r="P15" s="357"/>
    </row>
    <row r="16" spans="2:16" ht="22.5" customHeight="1" hidden="1">
      <c r="B16" s="40" t="s">
        <v>83</v>
      </c>
      <c r="C16" s="41" t="s">
        <v>95</v>
      </c>
      <c r="D16" s="41" t="s">
        <v>30</v>
      </c>
      <c r="E16" s="42" t="s">
        <v>13</v>
      </c>
      <c r="F16" s="43" t="s">
        <v>50</v>
      </c>
      <c r="G16" s="44"/>
      <c r="H16" s="45"/>
      <c r="I16" s="46"/>
      <c r="J16" s="214"/>
      <c r="P16" s="357"/>
    </row>
    <row r="17" spans="2:16" ht="24.75" customHeight="1" hidden="1">
      <c r="B17" s="30" t="s">
        <v>84</v>
      </c>
      <c r="C17" s="9" t="s">
        <v>95</v>
      </c>
      <c r="D17" s="50" t="s">
        <v>30</v>
      </c>
      <c r="E17" s="51" t="s">
        <v>13</v>
      </c>
      <c r="F17" s="52" t="s">
        <v>50</v>
      </c>
      <c r="G17" s="53" t="s">
        <v>8</v>
      </c>
      <c r="H17" s="59"/>
      <c r="I17" s="60"/>
      <c r="J17" s="213"/>
      <c r="P17" s="357"/>
    </row>
    <row r="18" spans="2:16" ht="24" customHeight="1" hidden="1">
      <c r="B18" s="61" t="s">
        <v>90</v>
      </c>
      <c r="C18" s="9" t="s">
        <v>95</v>
      </c>
      <c r="D18" s="31" t="s">
        <v>30</v>
      </c>
      <c r="E18" s="32" t="s">
        <v>13</v>
      </c>
      <c r="F18" s="33" t="s">
        <v>50</v>
      </c>
      <c r="G18" s="34" t="s">
        <v>8</v>
      </c>
      <c r="H18" s="35" t="s">
        <v>14</v>
      </c>
      <c r="I18" s="36"/>
      <c r="J18" s="213"/>
      <c r="P18" s="357"/>
    </row>
    <row r="19" spans="2:16" ht="22.5" customHeight="1" hidden="1">
      <c r="B19" s="37" t="s">
        <v>65</v>
      </c>
      <c r="C19" s="70" t="s">
        <v>95</v>
      </c>
      <c r="D19" s="31" t="s">
        <v>30</v>
      </c>
      <c r="E19" s="32" t="s">
        <v>13</v>
      </c>
      <c r="F19" s="33" t="s">
        <v>50</v>
      </c>
      <c r="G19" s="34" t="s">
        <v>8</v>
      </c>
      <c r="H19" s="35" t="s">
        <v>14</v>
      </c>
      <c r="I19" s="36" t="s">
        <v>64</v>
      </c>
      <c r="J19" s="215"/>
      <c r="P19" s="357"/>
    </row>
    <row r="20" spans="2:16" ht="36">
      <c r="B20" s="29" t="s">
        <v>33</v>
      </c>
      <c r="C20" s="69">
        <v>871</v>
      </c>
      <c r="D20" s="6" t="s">
        <v>30</v>
      </c>
      <c r="E20" s="6" t="s">
        <v>34</v>
      </c>
      <c r="F20" s="4"/>
      <c r="G20" s="4"/>
      <c r="H20" s="4"/>
      <c r="I20" s="4"/>
      <c r="J20" s="185">
        <f>J21+J36+J34</f>
        <v>4854.900000000001</v>
      </c>
      <c r="P20" s="358">
        <f>P21+P36</f>
        <v>4703.1</v>
      </c>
    </row>
    <row r="21" spans="2:16" ht="25.5">
      <c r="B21" s="82" t="s">
        <v>59</v>
      </c>
      <c r="C21" s="50">
        <v>871</v>
      </c>
      <c r="D21" s="83" t="s">
        <v>30</v>
      </c>
      <c r="E21" s="84" t="s">
        <v>34</v>
      </c>
      <c r="F21" s="85" t="s">
        <v>6</v>
      </c>
      <c r="G21" s="86"/>
      <c r="H21" s="87"/>
      <c r="I21" s="88"/>
      <c r="J21" s="216">
        <f>J22+J25</f>
        <v>4820.700000000001</v>
      </c>
      <c r="P21" s="358">
        <f>P22+P25</f>
        <v>4682.700000000001</v>
      </c>
    </row>
    <row r="22" spans="2:16" ht="12.75">
      <c r="B22" s="82" t="s">
        <v>7</v>
      </c>
      <c r="C22" s="6">
        <v>871</v>
      </c>
      <c r="D22" s="99" t="s">
        <v>30</v>
      </c>
      <c r="E22" s="99" t="s">
        <v>34</v>
      </c>
      <c r="F22" s="85" t="s">
        <v>6</v>
      </c>
      <c r="G22" s="86" t="s">
        <v>146</v>
      </c>
      <c r="H22" s="95"/>
      <c r="I22" s="100"/>
      <c r="J22" s="217">
        <f>J23</f>
        <v>640.6</v>
      </c>
      <c r="P22" s="358">
        <f>P23</f>
        <v>640.5</v>
      </c>
    </row>
    <row r="23" spans="2:16" ht="51">
      <c r="B23" s="101" t="s">
        <v>60</v>
      </c>
      <c r="C23" s="28">
        <v>871</v>
      </c>
      <c r="D23" s="91" t="s">
        <v>30</v>
      </c>
      <c r="E23" s="92" t="s">
        <v>34</v>
      </c>
      <c r="F23" s="93" t="s">
        <v>6</v>
      </c>
      <c r="G23" s="94" t="s">
        <v>146</v>
      </c>
      <c r="H23" s="95" t="s">
        <v>148</v>
      </c>
      <c r="I23" s="102"/>
      <c r="J23" s="218">
        <f>J24</f>
        <v>640.6</v>
      </c>
      <c r="P23" s="357">
        <f>P24</f>
        <v>640.5</v>
      </c>
    </row>
    <row r="24" spans="2:16" ht="24">
      <c r="B24" s="103" t="s">
        <v>62</v>
      </c>
      <c r="C24" s="71">
        <v>871</v>
      </c>
      <c r="D24" s="91" t="s">
        <v>30</v>
      </c>
      <c r="E24" s="92" t="s">
        <v>34</v>
      </c>
      <c r="F24" s="93" t="s">
        <v>6</v>
      </c>
      <c r="G24" s="94" t="s">
        <v>146</v>
      </c>
      <c r="H24" s="95" t="s">
        <v>148</v>
      </c>
      <c r="I24" s="96" t="s">
        <v>61</v>
      </c>
      <c r="J24" s="218">
        <v>640.6</v>
      </c>
      <c r="K24" s="1">
        <v>36.2</v>
      </c>
      <c r="P24" s="357">
        <v>640.5</v>
      </c>
    </row>
    <row r="25" spans="2:16" ht="12.75">
      <c r="B25" s="82" t="s">
        <v>9</v>
      </c>
      <c r="C25" s="75">
        <v>871</v>
      </c>
      <c r="D25" s="99" t="s">
        <v>30</v>
      </c>
      <c r="E25" s="99" t="s">
        <v>34</v>
      </c>
      <c r="F25" s="85" t="s">
        <v>6</v>
      </c>
      <c r="G25" s="86" t="s">
        <v>55</v>
      </c>
      <c r="H25" s="87" t="s">
        <v>150</v>
      </c>
      <c r="I25" s="100"/>
      <c r="J25" s="217">
        <f>J26+J31+J29</f>
        <v>4180.1</v>
      </c>
      <c r="P25" s="358">
        <f>P26+P31+P29+P35</f>
        <v>4042.2000000000003</v>
      </c>
    </row>
    <row r="26" spans="2:16" ht="51">
      <c r="B26" s="101" t="s">
        <v>60</v>
      </c>
      <c r="C26" s="9">
        <v>871</v>
      </c>
      <c r="D26" s="104" t="s">
        <v>30</v>
      </c>
      <c r="E26" s="104" t="s">
        <v>34</v>
      </c>
      <c r="F26" s="93" t="s">
        <v>6</v>
      </c>
      <c r="G26" s="94" t="s">
        <v>55</v>
      </c>
      <c r="H26" s="95" t="s">
        <v>148</v>
      </c>
      <c r="I26" s="104"/>
      <c r="J26" s="217">
        <f>J27+J28</f>
        <v>2916.8</v>
      </c>
      <c r="P26" s="358">
        <f>P27+P28</f>
        <v>2868.7</v>
      </c>
    </row>
    <row r="27" spans="2:16" ht="24">
      <c r="B27" s="103" t="s">
        <v>62</v>
      </c>
      <c r="C27" s="9">
        <v>871</v>
      </c>
      <c r="D27" s="104" t="s">
        <v>30</v>
      </c>
      <c r="E27" s="104" t="s">
        <v>34</v>
      </c>
      <c r="F27" s="93" t="s">
        <v>6</v>
      </c>
      <c r="G27" s="94" t="s">
        <v>55</v>
      </c>
      <c r="H27" s="95" t="s">
        <v>148</v>
      </c>
      <c r="I27" s="104" t="s">
        <v>61</v>
      </c>
      <c r="J27" s="218">
        <v>2905</v>
      </c>
      <c r="K27" s="1">
        <v>-98.2</v>
      </c>
      <c r="O27" s="1">
        <v>-45.7</v>
      </c>
      <c r="P27" s="357">
        <v>2857</v>
      </c>
    </row>
    <row r="28" spans="2:16" ht="24">
      <c r="B28" s="103" t="s">
        <v>81</v>
      </c>
      <c r="C28" s="9" t="s">
        <v>43</v>
      </c>
      <c r="D28" s="104" t="s">
        <v>30</v>
      </c>
      <c r="E28" s="104" t="s">
        <v>34</v>
      </c>
      <c r="F28" s="93" t="s">
        <v>6</v>
      </c>
      <c r="G28" s="94" t="s">
        <v>55</v>
      </c>
      <c r="H28" s="95" t="s">
        <v>148</v>
      </c>
      <c r="I28" s="104" t="s">
        <v>221</v>
      </c>
      <c r="J28" s="218">
        <v>11.8</v>
      </c>
      <c r="P28" s="357">
        <v>11.7</v>
      </c>
    </row>
    <row r="29" spans="2:16" ht="63.75">
      <c r="B29" s="333" t="s">
        <v>225</v>
      </c>
      <c r="C29" s="11" t="s">
        <v>43</v>
      </c>
      <c r="D29" s="100" t="s">
        <v>30</v>
      </c>
      <c r="E29" s="100" t="s">
        <v>34</v>
      </c>
      <c r="F29" s="85" t="s">
        <v>6</v>
      </c>
      <c r="G29" s="86" t="s">
        <v>55</v>
      </c>
      <c r="H29" s="87" t="s">
        <v>198</v>
      </c>
      <c r="I29" s="100"/>
      <c r="J29" s="217">
        <f>J30</f>
        <v>266.2</v>
      </c>
      <c r="P29" s="358">
        <f>P30</f>
        <v>257.8</v>
      </c>
    </row>
    <row r="30" spans="2:16" ht="24">
      <c r="B30" s="103" t="s">
        <v>222</v>
      </c>
      <c r="C30" s="9" t="s">
        <v>43</v>
      </c>
      <c r="D30" s="104" t="s">
        <v>30</v>
      </c>
      <c r="E30" s="104" t="s">
        <v>34</v>
      </c>
      <c r="F30" s="93" t="s">
        <v>6</v>
      </c>
      <c r="G30" s="94" t="s">
        <v>55</v>
      </c>
      <c r="H30" s="95" t="s">
        <v>198</v>
      </c>
      <c r="I30" s="104" t="s">
        <v>61</v>
      </c>
      <c r="J30" s="218">
        <v>266.2</v>
      </c>
      <c r="K30" s="1">
        <v>98.2</v>
      </c>
      <c r="P30" s="357">
        <v>257.8</v>
      </c>
    </row>
    <row r="31" spans="2:16" ht="51">
      <c r="B31" s="101" t="s">
        <v>63</v>
      </c>
      <c r="C31" s="9">
        <v>871</v>
      </c>
      <c r="D31" s="105" t="s">
        <v>30</v>
      </c>
      <c r="E31" s="105" t="s">
        <v>34</v>
      </c>
      <c r="F31" s="93" t="s">
        <v>6</v>
      </c>
      <c r="G31" s="94" t="s">
        <v>55</v>
      </c>
      <c r="H31" s="95" t="s">
        <v>149</v>
      </c>
      <c r="I31" s="106"/>
      <c r="J31" s="219">
        <f>J32+J33</f>
        <v>997.1</v>
      </c>
      <c r="P31" s="358">
        <f>P32+P33</f>
        <v>901.9</v>
      </c>
    </row>
    <row r="32" spans="2:16" ht="24">
      <c r="B32" s="98" t="s">
        <v>65</v>
      </c>
      <c r="C32" s="9">
        <v>871</v>
      </c>
      <c r="D32" s="106" t="s">
        <v>30</v>
      </c>
      <c r="E32" s="106" t="s">
        <v>34</v>
      </c>
      <c r="F32" s="93" t="s">
        <v>6</v>
      </c>
      <c r="G32" s="94" t="s">
        <v>55</v>
      </c>
      <c r="H32" s="95" t="s">
        <v>149</v>
      </c>
      <c r="I32" s="104" t="s">
        <v>64</v>
      </c>
      <c r="J32" s="220">
        <v>892.1</v>
      </c>
      <c r="K32" s="1">
        <v>35.6</v>
      </c>
      <c r="P32" s="357">
        <v>802.3</v>
      </c>
    </row>
    <row r="33" spans="2:16" ht="12.75">
      <c r="B33" s="98" t="s">
        <v>66</v>
      </c>
      <c r="C33" s="9">
        <v>871</v>
      </c>
      <c r="D33" s="106" t="s">
        <v>30</v>
      </c>
      <c r="E33" s="106" t="s">
        <v>34</v>
      </c>
      <c r="F33" s="93" t="s">
        <v>6</v>
      </c>
      <c r="G33" s="94" t="s">
        <v>55</v>
      </c>
      <c r="H33" s="95" t="s">
        <v>149</v>
      </c>
      <c r="I33" s="104" t="s">
        <v>54</v>
      </c>
      <c r="J33" s="220">
        <v>105</v>
      </c>
      <c r="K33" s="1">
        <v>151</v>
      </c>
      <c r="O33" s="1">
        <v>5</v>
      </c>
      <c r="P33" s="357">
        <v>99.6</v>
      </c>
    </row>
    <row r="34" spans="2:16" ht="12.75">
      <c r="B34" s="191" t="s">
        <v>252</v>
      </c>
      <c r="C34" s="11" t="s">
        <v>43</v>
      </c>
      <c r="D34" s="189" t="s">
        <v>30</v>
      </c>
      <c r="E34" s="189" t="s">
        <v>34</v>
      </c>
      <c r="F34" s="85" t="s">
        <v>56</v>
      </c>
      <c r="G34" s="86" t="s">
        <v>162</v>
      </c>
      <c r="H34" s="87" t="s">
        <v>205</v>
      </c>
      <c r="I34" s="100"/>
      <c r="J34" s="219">
        <f>J35</f>
        <v>13.8</v>
      </c>
      <c r="P34" s="357">
        <f>P35</f>
        <v>13.8</v>
      </c>
    </row>
    <row r="35" spans="2:16" ht="24">
      <c r="B35" s="98" t="s">
        <v>65</v>
      </c>
      <c r="C35" s="9" t="s">
        <v>43</v>
      </c>
      <c r="D35" s="106" t="s">
        <v>30</v>
      </c>
      <c r="E35" s="106" t="s">
        <v>34</v>
      </c>
      <c r="F35" s="93" t="s">
        <v>56</v>
      </c>
      <c r="G35" s="94" t="s">
        <v>162</v>
      </c>
      <c r="H35" s="95" t="s">
        <v>205</v>
      </c>
      <c r="I35" s="104" t="s">
        <v>64</v>
      </c>
      <c r="J35" s="220">
        <v>13.8</v>
      </c>
      <c r="P35" s="357">
        <v>13.8</v>
      </c>
    </row>
    <row r="36" spans="2:16" ht="12.75">
      <c r="B36" s="191" t="s">
        <v>51</v>
      </c>
      <c r="C36" s="11" t="s">
        <v>43</v>
      </c>
      <c r="D36" s="189" t="s">
        <v>30</v>
      </c>
      <c r="E36" s="190" t="s">
        <v>34</v>
      </c>
      <c r="F36" s="85" t="s">
        <v>11</v>
      </c>
      <c r="G36" s="94"/>
      <c r="H36" s="95"/>
      <c r="I36" s="107"/>
      <c r="J36" s="219">
        <f>J37</f>
        <v>20.4</v>
      </c>
      <c r="P36" s="358">
        <f>P37</f>
        <v>20.4</v>
      </c>
    </row>
    <row r="37" spans="2:16" ht="51">
      <c r="B37" s="47" t="s">
        <v>151</v>
      </c>
      <c r="C37" s="11">
        <v>871</v>
      </c>
      <c r="D37" s="50" t="s">
        <v>30</v>
      </c>
      <c r="E37" s="51" t="s">
        <v>34</v>
      </c>
      <c r="F37" s="52" t="s">
        <v>11</v>
      </c>
      <c r="G37" s="53" t="s">
        <v>146</v>
      </c>
      <c r="H37" s="59"/>
      <c r="I37" s="192"/>
      <c r="J37" s="219">
        <f>J38</f>
        <v>20.4</v>
      </c>
      <c r="P37" s="358">
        <f>P38</f>
        <v>20.4</v>
      </c>
    </row>
    <row r="38" spans="2:16" ht="60">
      <c r="B38" s="193" t="s">
        <v>152</v>
      </c>
      <c r="C38" s="9" t="s">
        <v>43</v>
      </c>
      <c r="D38" s="31" t="s">
        <v>30</v>
      </c>
      <c r="E38" s="32" t="s">
        <v>34</v>
      </c>
      <c r="F38" s="33" t="s">
        <v>11</v>
      </c>
      <c r="G38" s="34" t="s">
        <v>146</v>
      </c>
      <c r="H38" s="35" t="s">
        <v>155</v>
      </c>
      <c r="I38" s="194"/>
      <c r="J38" s="220">
        <f>J39</f>
        <v>20.4</v>
      </c>
      <c r="P38" s="357">
        <f>P39</f>
        <v>20.4</v>
      </c>
    </row>
    <row r="39" spans="2:16" ht="14.25" customHeight="1">
      <c r="B39" s="195" t="s">
        <v>153</v>
      </c>
      <c r="C39" s="106" t="s">
        <v>43</v>
      </c>
      <c r="D39" s="31" t="s">
        <v>30</v>
      </c>
      <c r="E39" s="32" t="s">
        <v>34</v>
      </c>
      <c r="F39" s="33" t="s">
        <v>11</v>
      </c>
      <c r="G39" s="34" t="s">
        <v>146</v>
      </c>
      <c r="H39" s="35" t="s">
        <v>155</v>
      </c>
      <c r="I39" s="194" t="s">
        <v>147</v>
      </c>
      <c r="J39" s="220">
        <v>20.4</v>
      </c>
      <c r="P39" s="357">
        <v>20.4</v>
      </c>
    </row>
    <row r="40" spans="2:16" ht="43.5">
      <c r="B40" s="196" t="s">
        <v>157</v>
      </c>
      <c r="C40" s="189" t="s">
        <v>43</v>
      </c>
      <c r="D40" s="197" t="s">
        <v>30</v>
      </c>
      <c r="E40" s="198" t="s">
        <v>115</v>
      </c>
      <c r="F40" s="199"/>
      <c r="G40" s="200"/>
      <c r="H40" s="201"/>
      <c r="I40" s="202"/>
      <c r="J40" s="221">
        <f>J41</f>
        <v>22.5</v>
      </c>
      <c r="P40" s="358">
        <f>P41</f>
        <v>22.5</v>
      </c>
    </row>
    <row r="41" spans="2:16" ht="12.75">
      <c r="B41" s="47" t="s">
        <v>51</v>
      </c>
      <c r="C41" s="11" t="s">
        <v>43</v>
      </c>
      <c r="D41" s="50" t="s">
        <v>30</v>
      </c>
      <c r="E41" s="51" t="s">
        <v>115</v>
      </c>
      <c r="F41" s="52" t="s">
        <v>11</v>
      </c>
      <c r="G41" s="53"/>
      <c r="H41" s="59"/>
      <c r="I41" s="62"/>
      <c r="J41" s="221">
        <f>J42</f>
        <v>22.5</v>
      </c>
      <c r="P41" s="358">
        <f>P42</f>
        <v>22.5</v>
      </c>
    </row>
    <row r="42" spans="2:16" ht="51">
      <c r="B42" s="47" t="s">
        <v>151</v>
      </c>
      <c r="C42" s="189" t="s">
        <v>43</v>
      </c>
      <c r="D42" s="50" t="s">
        <v>30</v>
      </c>
      <c r="E42" s="51" t="s">
        <v>115</v>
      </c>
      <c r="F42" s="52" t="s">
        <v>11</v>
      </c>
      <c r="G42" s="53" t="s">
        <v>146</v>
      </c>
      <c r="H42" s="35"/>
      <c r="I42" s="36"/>
      <c r="J42" s="221">
        <f>J43</f>
        <v>22.5</v>
      </c>
      <c r="P42" s="358">
        <f>P43</f>
        <v>22.5</v>
      </c>
    </row>
    <row r="43" spans="2:16" ht="60">
      <c r="B43" s="203" t="s">
        <v>158</v>
      </c>
      <c r="C43" s="9">
        <v>871</v>
      </c>
      <c r="D43" s="31" t="s">
        <v>30</v>
      </c>
      <c r="E43" s="32" t="s">
        <v>115</v>
      </c>
      <c r="F43" s="33" t="s">
        <v>11</v>
      </c>
      <c r="G43" s="34" t="s">
        <v>146</v>
      </c>
      <c r="H43" s="35" t="s">
        <v>159</v>
      </c>
      <c r="I43" s="36"/>
      <c r="J43" s="222">
        <f>J44</f>
        <v>22.5</v>
      </c>
      <c r="P43" s="357">
        <f>P44</f>
        <v>22.5</v>
      </c>
    </row>
    <row r="44" spans="2:16" ht="12.75">
      <c r="B44" s="195" t="s">
        <v>51</v>
      </c>
      <c r="C44" s="9">
        <v>871</v>
      </c>
      <c r="D44" s="31" t="s">
        <v>30</v>
      </c>
      <c r="E44" s="32" t="s">
        <v>115</v>
      </c>
      <c r="F44" s="33" t="s">
        <v>11</v>
      </c>
      <c r="G44" s="34" t="s">
        <v>146</v>
      </c>
      <c r="H44" s="35" t="s">
        <v>159</v>
      </c>
      <c r="I44" s="36" t="s">
        <v>147</v>
      </c>
      <c r="J44" s="222">
        <v>22.5</v>
      </c>
      <c r="P44" s="357">
        <v>22.5</v>
      </c>
    </row>
    <row r="45" spans="2:16" ht="12.75">
      <c r="B45" s="210" t="s">
        <v>24</v>
      </c>
      <c r="C45" s="11">
        <v>871</v>
      </c>
      <c r="D45" s="38" t="s">
        <v>67</v>
      </c>
      <c r="E45" s="39" t="s">
        <v>12</v>
      </c>
      <c r="F45" s="33"/>
      <c r="G45" s="34"/>
      <c r="H45" s="35"/>
      <c r="I45" s="36"/>
      <c r="J45" s="223">
        <f>J46</f>
        <v>50</v>
      </c>
      <c r="P45" s="358">
        <f>P46</f>
        <v>0</v>
      </c>
    </row>
    <row r="46" spans="2:16" ht="12.75">
      <c r="B46" s="82" t="s">
        <v>24</v>
      </c>
      <c r="C46" s="72">
        <v>871</v>
      </c>
      <c r="D46" s="83" t="s">
        <v>30</v>
      </c>
      <c r="E46" s="84" t="s">
        <v>12</v>
      </c>
      <c r="F46" s="85" t="s">
        <v>22</v>
      </c>
      <c r="G46" s="86"/>
      <c r="H46" s="87"/>
      <c r="I46" s="88"/>
      <c r="J46" s="216">
        <f>J47</f>
        <v>50</v>
      </c>
      <c r="P46" s="358">
        <f>P47</f>
        <v>0</v>
      </c>
    </row>
    <row r="47" spans="2:16" ht="12.75">
      <c r="B47" s="82" t="s">
        <v>23</v>
      </c>
      <c r="C47" s="50">
        <v>871</v>
      </c>
      <c r="D47" s="83" t="s">
        <v>30</v>
      </c>
      <c r="E47" s="84" t="s">
        <v>12</v>
      </c>
      <c r="F47" s="85" t="s">
        <v>22</v>
      </c>
      <c r="G47" s="86" t="s">
        <v>146</v>
      </c>
      <c r="H47" s="95"/>
      <c r="I47" s="96"/>
      <c r="J47" s="217">
        <f>J48</f>
        <v>50</v>
      </c>
      <c r="P47" s="358">
        <f>P48</f>
        <v>0</v>
      </c>
    </row>
    <row r="48" spans="2:16" ht="32.25" customHeight="1">
      <c r="B48" s="111" t="s">
        <v>68</v>
      </c>
      <c r="C48" s="9">
        <v>871</v>
      </c>
      <c r="D48" s="91" t="s">
        <v>30</v>
      </c>
      <c r="E48" s="92" t="s">
        <v>12</v>
      </c>
      <c r="F48" s="93" t="s">
        <v>22</v>
      </c>
      <c r="G48" s="94" t="s">
        <v>146</v>
      </c>
      <c r="H48" s="95" t="s">
        <v>160</v>
      </c>
      <c r="I48" s="96"/>
      <c r="J48" s="218">
        <f>J49</f>
        <v>50</v>
      </c>
      <c r="P48" s="357">
        <f>P49</f>
        <v>0</v>
      </c>
    </row>
    <row r="49" spans="2:16" ht="12.75">
      <c r="B49" s="48" t="s">
        <v>69</v>
      </c>
      <c r="C49" s="9">
        <v>871</v>
      </c>
      <c r="D49" s="31" t="s">
        <v>30</v>
      </c>
      <c r="E49" s="32" t="s">
        <v>12</v>
      </c>
      <c r="F49" s="33" t="s">
        <v>22</v>
      </c>
      <c r="G49" s="34" t="s">
        <v>146</v>
      </c>
      <c r="H49" s="35" t="s">
        <v>160</v>
      </c>
      <c r="I49" s="36" t="s">
        <v>70</v>
      </c>
      <c r="J49" s="184">
        <v>50</v>
      </c>
      <c r="P49" s="357">
        <v>0</v>
      </c>
    </row>
    <row r="50" spans="2:16" ht="22.5" customHeight="1">
      <c r="B50" s="210" t="s">
        <v>40</v>
      </c>
      <c r="C50" s="11">
        <v>871</v>
      </c>
      <c r="D50" s="38" t="s">
        <v>30</v>
      </c>
      <c r="E50" s="39" t="s">
        <v>13</v>
      </c>
      <c r="F50" s="33"/>
      <c r="G50" s="34"/>
      <c r="H50" s="35"/>
      <c r="I50" s="36"/>
      <c r="J50" s="223">
        <f>J51+J59+J77</f>
        <v>2662.4</v>
      </c>
      <c r="P50" s="358">
        <f>P51+P59+P77</f>
        <v>1122.8000000000002</v>
      </c>
    </row>
    <row r="51" spans="2:16" ht="24" customHeight="1">
      <c r="B51" s="151" t="s">
        <v>116</v>
      </c>
      <c r="C51" s="11">
        <v>871</v>
      </c>
      <c r="D51" s="100" t="s">
        <v>30</v>
      </c>
      <c r="E51" s="100" t="s">
        <v>13</v>
      </c>
      <c r="F51" s="85" t="s">
        <v>30</v>
      </c>
      <c r="G51" s="86"/>
      <c r="H51" s="87"/>
      <c r="I51" s="100"/>
      <c r="J51" s="217">
        <f>J52</f>
        <v>1010</v>
      </c>
      <c r="P51" s="358">
        <f>P52</f>
        <v>637.2</v>
      </c>
    </row>
    <row r="52" spans="2:16" ht="57" customHeight="1">
      <c r="B52" s="156" t="s">
        <v>117</v>
      </c>
      <c r="C52" s="11">
        <v>871</v>
      </c>
      <c r="D52" s="100" t="s">
        <v>30</v>
      </c>
      <c r="E52" s="100" t="s">
        <v>13</v>
      </c>
      <c r="F52" s="85" t="s">
        <v>30</v>
      </c>
      <c r="G52" s="86" t="s">
        <v>146</v>
      </c>
      <c r="H52" s="87"/>
      <c r="I52" s="119"/>
      <c r="J52" s="217">
        <f>J53+J55+J57</f>
        <v>1010</v>
      </c>
      <c r="P52" s="358">
        <f>P53+P55+P57</f>
        <v>637.2</v>
      </c>
    </row>
    <row r="53" spans="2:16" ht="105.75" customHeight="1">
      <c r="B53" s="153" t="s">
        <v>161</v>
      </c>
      <c r="C53" s="9" t="s">
        <v>43</v>
      </c>
      <c r="D53" s="91" t="s">
        <v>30</v>
      </c>
      <c r="E53" s="92" t="s">
        <v>13</v>
      </c>
      <c r="F53" s="93" t="s">
        <v>30</v>
      </c>
      <c r="G53" s="94" t="s">
        <v>146</v>
      </c>
      <c r="H53" s="95" t="s">
        <v>164</v>
      </c>
      <c r="I53" s="102"/>
      <c r="J53" s="216">
        <f>J54</f>
        <v>670</v>
      </c>
      <c r="P53" s="358">
        <f>P54</f>
        <v>373.7</v>
      </c>
    </row>
    <row r="54" spans="2:16" ht="25.5">
      <c r="B54" s="90" t="s">
        <v>65</v>
      </c>
      <c r="C54" s="28">
        <v>871</v>
      </c>
      <c r="D54" s="91" t="s">
        <v>30</v>
      </c>
      <c r="E54" s="92" t="s">
        <v>13</v>
      </c>
      <c r="F54" s="93" t="s">
        <v>30</v>
      </c>
      <c r="G54" s="94" t="s">
        <v>146</v>
      </c>
      <c r="H54" s="95" t="s">
        <v>164</v>
      </c>
      <c r="I54" s="102" t="s">
        <v>55</v>
      </c>
      <c r="J54" s="225">
        <v>670</v>
      </c>
      <c r="K54" s="1">
        <v>45</v>
      </c>
      <c r="L54" s="1" t="s">
        <v>239</v>
      </c>
      <c r="P54" s="357">
        <v>373.7</v>
      </c>
    </row>
    <row r="55" spans="2:16" ht="63.75">
      <c r="B55" s="153" t="s">
        <v>118</v>
      </c>
      <c r="C55" s="31">
        <v>871</v>
      </c>
      <c r="D55" s="105" t="s">
        <v>30</v>
      </c>
      <c r="E55" s="105" t="s">
        <v>13</v>
      </c>
      <c r="F55" s="93" t="s">
        <v>30</v>
      </c>
      <c r="G55" s="94" t="s">
        <v>146</v>
      </c>
      <c r="H55" s="95" t="s">
        <v>165</v>
      </c>
      <c r="I55" s="104"/>
      <c r="J55" s="219">
        <f>J56</f>
        <v>40</v>
      </c>
      <c r="P55" s="358">
        <f>P56</f>
        <v>0</v>
      </c>
    </row>
    <row r="56" spans="2:16" ht="25.5">
      <c r="B56" s="90" t="s">
        <v>65</v>
      </c>
      <c r="C56" s="28">
        <v>871</v>
      </c>
      <c r="D56" s="105" t="s">
        <v>30</v>
      </c>
      <c r="E56" s="154" t="s">
        <v>13</v>
      </c>
      <c r="F56" s="93" t="s">
        <v>30</v>
      </c>
      <c r="G56" s="94" t="s">
        <v>146</v>
      </c>
      <c r="H56" s="95" t="s">
        <v>165</v>
      </c>
      <c r="I56" s="107" t="s">
        <v>64</v>
      </c>
      <c r="J56" s="220">
        <v>40</v>
      </c>
      <c r="P56" s="357">
        <v>0</v>
      </c>
    </row>
    <row r="57" spans="2:16" ht="63.75">
      <c r="B57" s="153" t="s">
        <v>119</v>
      </c>
      <c r="C57" s="71">
        <v>871</v>
      </c>
      <c r="D57" s="91" t="s">
        <v>30</v>
      </c>
      <c r="E57" s="92" t="s">
        <v>13</v>
      </c>
      <c r="F57" s="93" t="s">
        <v>30</v>
      </c>
      <c r="G57" s="94" t="s">
        <v>146</v>
      </c>
      <c r="H57" s="95" t="s">
        <v>166</v>
      </c>
      <c r="I57" s="96"/>
      <c r="J57" s="216">
        <f>J58</f>
        <v>300</v>
      </c>
      <c r="P57" s="358">
        <f>P58</f>
        <v>263.5</v>
      </c>
    </row>
    <row r="58" spans="2:16" ht="32.25" customHeight="1">
      <c r="B58" s="90" t="s">
        <v>65</v>
      </c>
      <c r="C58" s="28">
        <v>871</v>
      </c>
      <c r="D58" s="91" t="s">
        <v>30</v>
      </c>
      <c r="E58" s="92" t="s">
        <v>13</v>
      </c>
      <c r="F58" s="93" t="s">
        <v>30</v>
      </c>
      <c r="G58" s="94" t="s">
        <v>146</v>
      </c>
      <c r="H58" s="95" t="s">
        <v>166</v>
      </c>
      <c r="I58" s="96" t="s">
        <v>64</v>
      </c>
      <c r="J58" s="225">
        <v>300</v>
      </c>
      <c r="K58" s="1">
        <v>60.7</v>
      </c>
      <c r="P58" s="357">
        <v>263.5</v>
      </c>
    </row>
    <row r="59" spans="2:16" ht="38.25">
      <c r="B59" s="151" t="s">
        <v>120</v>
      </c>
      <c r="C59" s="50">
        <v>871</v>
      </c>
      <c r="D59" s="83" t="s">
        <v>30</v>
      </c>
      <c r="E59" s="84" t="s">
        <v>13</v>
      </c>
      <c r="F59" s="85" t="s">
        <v>32</v>
      </c>
      <c r="G59" s="94"/>
      <c r="H59" s="95"/>
      <c r="I59" s="96"/>
      <c r="J59" s="216">
        <f>J60+J67+J72</f>
        <v>1251</v>
      </c>
      <c r="P59" s="358">
        <f>P60+P67+P72</f>
        <v>139.7</v>
      </c>
    </row>
    <row r="60" spans="2:16" ht="38.25">
      <c r="B60" s="156" t="s">
        <v>121</v>
      </c>
      <c r="C60" s="50" t="s">
        <v>43</v>
      </c>
      <c r="D60" s="83" t="s">
        <v>30</v>
      </c>
      <c r="E60" s="84" t="s">
        <v>13</v>
      </c>
      <c r="F60" s="85" t="s">
        <v>32</v>
      </c>
      <c r="G60" s="86" t="s">
        <v>146</v>
      </c>
      <c r="H60" s="87"/>
      <c r="I60" s="89"/>
      <c r="J60" s="216">
        <f>J61+J63+J65</f>
        <v>380</v>
      </c>
      <c r="P60" s="358">
        <f>P61+P63+P65</f>
        <v>30.3</v>
      </c>
    </row>
    <row r="61" spans="2:16" ht="25.5">
      <c r="B61" s="152" t="s">
        <v>204</v>
      </c>
      <c r="C61" s="31" t="s">
        <v>43</v>
      </c>
      <c r="D61" s="91" t="s">
        <v>30</v>
      </c>
      <c r="E61" s="92" t="s">
        <v>13</v>
      </c>
      <c r="F61" s="93" t="s">
        <v>32</v>
      </c>
      <c r="G61" s="94" t="s">
        <v>146</v>
      </c>
      <c r="H61" s="35" t="s">
        <v>167</v>
      </c>
      <c r="I61" s="96"/>
      <c r="J61" s="225">
        <f>J62</f>
        <v>90</v>
      </c>
      <c r="P61" s="357">
        <f>P62</f>
        <v>27.2</v>
      </c>
    </row>
    <row r="62" spans="2:16" ht="25.5">
      <c r="B62" s="90" t="s">
        <v>65</v>
      </c>
      <c r="C62" s="31" t="s">
        <v>43</v>
      </c>
      <c r="D62" s="91" t="s">
        <v>30</v>
      </c>
      <c r="E62" s="92" t="s">
        <v>13</v>
      </c>
      <c r="F62" s="93" t="s">
        <v>32</v>
      </c>
      <c r="G62" s="94" t="s">
        <v>146</v>
      </c>
      <c r="H62" s="35" t="s">
        <v>167</v>
      </c>
      <c r="I62" s="96" t="s">
        <v>64</v>
      </c>
      <c r="J62" s="225">
        <v>90</v>
      </c>
      <c r="P62" s="357">
        <v>27.2</v>
      </c>
    </row>
    <row r="63" spans="2:16" ht="76.5">
      <c r="B63" s="152" t="s">
        <v>122</v>
      </c>
      <c r="C63" s="9">
        <v>871</v>
      </c>
      <c r="D63" s="91" t="s">
        <v>30</v>
      </c>
      <c r="E63" s="92" t="s">
        <v>13</v>
      </c>
      <c r="F63" s="93" t="s">
        <v>32</v>
      </c>
      <c r="G63" s="94" t="s">
        <v>146</v>
      </c>
      <c r="H63" s="87"/>
      <c r="I63" s="88"/>
      <c r="J63" s="225">
        <f>J64</f>
        <v>250</v>
      </c>
      <c r="P63" s="357">
        <f>P64</f>
        <v>3.1</v>
      </c>
    </row>
    <row r="64" spans="2:16" ht="25.5">
      <c r="B64" s="90" t="s">
        <v>65</v>
      </c>
      <c r="C64" s="9">
        <v>871</v>
      </c>
      <c r="D64" s="91" t="s">
        <v>30</v>
      </c>
      <c r="E64" s="92" t="s">
        <v>13</v>
      </c>
      <c r="F64" s="93" t="s">
        <v>32</v>
      </c>
      <c r="G64" s="94" t="s">
        <v>146</v>
      </c>
      <c r="H64" s="35" t="s">
        <v>168</v>
      </c>
      <c r="I64" s="96" t="s">
        <v>64</v>
      </c>
      <c r="J64" s="225">
        <v>250</v>
      </c>
      <c r="P64" s="357">
        <v>3.1</v>
      </c>
    </row>
    <row r="65" spans="2:16" ht="12.75">
      <c r="B65" s="204" t="s">
        <v>123</v>
      </c>
      <c r="C65" s="9" t="s">
        <v>43</v>
      </c>
      <c r="D65" s="91" t="s">
        <v>30</v>
      </c>
      <c r="E65" s="92" t="s">
        <v>13</v>
      </c>
      <c r="F65" s="93" t="s">
        <v>32</v>
      </c>
      <c r="G65" s="94" t="s">
        <v>146</v>
      </c>
      <c r="H65" s="95"/>
      <c r="I65" s="96"/>
      <c r="J65" s="225">
        <f>J66</f>
        <v>40</v>
      </c>
      <c r="P65" s="357">
        <v>0</v>
      </c>
    </row>
    <row r="66" spans="2:16" ht="24">
      <c r="B66" s="98" t="s">
        <v>65</v>
      </c>
      <c r="C66" s="73">
        <v>871</v>
      </c>
      <c r="D66" s="91" t="s">
        <v>30</v>
      </c>
      <c r="E66" s="92" t="s">
        <v>13</v>
      </c>
      <c r="F66" s="93" t="s">
        <v>32</v>
      </c>
      <c r="G66" s="94" t="s">
        <v>146</v>
      </c>
      <c r="H66" s="35" t="s">
        <v>169</v>
      </c>
      <c r="I66" s="96" t="s">
        <v>64</v>
      </c>
      <c r="J66" s="225">
        <v>40</v>
      </c>
      <c r="P66" s="357">
        <v>0</v>
      </c>
    </row>
    <row r="67" spans="2:16" ht="25.5">
      <c r="B67" s="156" t="s">
        <v>124</v>
      </c>
      <c r="C67" s="41">
        <v>871</v>
      </c>
      <c r="D67" s="83" t="s">
        <v>30</v>
      </c>
      <c r="E67" s="84" t="s">
        <v>13</v>
      </c>
      <c r="F67" s="85" t="s">
        <v>32</v>
      </c>
      <c r="G67" s="86" t="s">
        <v>55</v>
      </c>
      <c r="H67" s="87"/>
      <c r="I67" s="88"/>
      <c r="J67" s="216">
        <f>J68+J70</f>
        <v>261</v>
      </c>
      <c r="P67" s="358">
        <f>P68+P70</f>
        <v>82</v>
      </c>
    </row>
    <row r="68" spans="2:16" ht="24">
      <c r="B68" s="97" t="s">
        <v>125</v>
      </c>
      <c r="C68" s="28">
        <v>871</v>
      </c>
      <c r="D68" s="105" t="s">
        <v>30</v>
      </c>
      <c r="E68" s="105" t="s">
        <v>13</v>
      </c>
      <c r="F68" s="93" t="s">
        <v>32</v>
      </c>
      <c r="G68" s="94" t="s">
        <v>55</v>
      </c>
      <c r="H68" s="95" t="s">
        <v>170</v>
      </c>
      <c r="I68" s="104"/>
      <c r="J68" s="220">
        <f>J69</f>
        <v>211</v>
      </c>
      <c r="P68" s="357">
        <f>P69</f>
        <v>82</v>
      </c>
    </row>
    <row r="69" spans="2:16" ht="24">
      <c r="B69" s="98" t="s">
        <v>65</v>
      </c>
      <c r="C69" s="9">
        <v>871</v>
      </c>
      <c r="D69" s="105" t="s">
        <v>30</v>
      </c>
      <c r="E69" s="105" t="s">
        <v>13</v>
      </c>
      <c r="F69" s="93" t="s">
        <v>32</v>
      </c>
      <c r="G69" s="94" t="s">
        <v>55</v>
      </c>
      <c r="H69" s="95" t="s">
        <v>170</v>
      </c>
      <c r="I69" s="104" t="s">
        <v>64</v>
      </c>
      <c r="J69" s="220">
        <v>211</v>
      </c>
      <c r="P69" s="357">
        <v>82</v>
      </c>
    </row>
    <row r="70" spans="2:16" ht="24">
      <c r="B70" s="97" t="s">
        <v>126</v>
      </c>
      <c r="C70" s="9">
        <v>871</v>
      </c>
      <c r="D70" s="105" t="s">
        <v>30</v>
      </c>
      <c r="E70" s="105" t="s">
        <v>13</v>
      </c>
      <c r="F70" s="93" t="s">
        <v>32</v>
      </c>
      <c r="G70" s="94" t="s">
        <v>55</v>
      </c>
      <c r="H70" s="95" t="s">
        <v>171</v>
      </c>
      <c r="I70" s="114"/>
      <c r="J70" s="220">
        <f>J71</f>
        <v>50</v>
      </c>
      <c r="P70" s="357">
        <v>0</v>
      </c>
    </row>
    <row r="71" spans="2:16" ht="24">
      <c r="B71" s="98" t="s">
        <v>65</v>
      </c>
      <c r="C71" s="31">
        <v>871</v>
      </c>
      <c r="D71" s="105" t="s">
        <v>30</v>
      </c>
      <c r="E71" s="105" t="s">
        <v>13</v>
      </c>
      <c r="F71" s="93" t="s">
        <v>32</v>
      </c>
      <c r="G71" s="94" t="s">
        <v>55</v>
      </c>
      <c r="H71" s="95" t="s">
        <v>171</v>
      </c>
      <c r="I71" s="93">
        <v>240</v>
      </c>
      <c r="J71" s="220">
        <v>50</v>
      </c>
      <c r="P71" s="357">
        <v>0</v>
      </c>
    </row>
    <row r="72" spans="2:16" ht="24">
      <c r="B72" s="191" t="s">
        <v>280</v>
      </c>
      <c r="C72" s="50" t="s">
        <v>43</v>
      </c>
      <c r="D72" s="99" t="s">
        <v>30</v>
      </c>
      <c r="E72" s="367" t="s">
        <v>13</v>
      </c>
      <c r="F72" s="85" t="s">
        <v>32</v>
      </c>
      <c r="G72" s="86" t="s">
        <v>175</v>
      </c>
      <c r="H72" s="87"/>
      <c r="I72" s="86"/>
      <c r="J72" s="219">
        <f>J73+J75</f>
        <v>610</v>
      </c>
      <c r="K72" s="369"/>
      <c r="L72" s="369"/>
      <c r="M72" s="369"/>
      <c r="N72" s="369"/>
      <c r="O72" s="369"/>
      <c r="P72" s="358">
        <f>P73+P75</f>
        <v>27.4</v>
      </c>
    </row>
    <row r="73" spans="2:16" ht="24">
      <c r="B73" s="98" t="s">
        <v>254</v>
      </c>
      <c r="C73" s="31" t="s">
        <v>43</v>
      </c>
      <c r="D73" s="105" t="s">
        <v>30</v>
      </c>
      <c r="E73" s="154" t="s">
        <v>13</v>
      </c>
      <c r="F73" s="93" t="s">
        <v>32</v>
      </c>
      <c r="G73" s="94" t="s">
        <v>175</v>
      </c>
      <c r="H73" s="95" t="s">
        <v>159</v>
      </c>
      <c r="I73" s="94"/>
      <c r="J73" s="220">
        <f>J74</f>
        <v>350</v>
      </c>
      <c r="P73" s="357">
        <f>P74</f>
        <v>27.4</v>
      </c>
    </row>
    <row r="74" spans="2:16" ht="24">
      <c r="B74" s="98" t="s">
        <v>65</v>
      </c>
      <c r="C74" s="31" t="s">
        <v>43</v>
      </c>
      <c r="D74" s="105" t="s">
        <v>30</v>
      </c>
      <c r="E74" s="154" t="s">
        <v>13</v>
      </c>
      <c r="F74" s="93" t="s">
        <v>32</v>
      </c>
      <c r="G74" s="94" t="s">
        <v>175</v>
      </c>
      <c r="H74" s="95" t="s">
        <v>159</v>
      </c>
      <c r="I74" s="94" t="s">
        <v>64</v>
      </c>
      <c r="J74" s="220">
        <v>350</v>
      </c>
      <c r="P74" s="357">
        <v>27.4</v>
      </c>
    </row>
    <row r="75" spans="2:16" ht="24">
      <c r="B75" s="98" t="s">
        <v>255</v>
      </c>
      <c r="C75" s="31" t="s">
        <v>43</v>
      </c>
      <c r="D75" s="105" t="s">
        <v>30</v>
      </c>
      <c r="E75" s="154" t="s">
        <v>13</v>
      </c>
      <c r="F75" s="93" t="s">
        <v>32</v>
      </c>
      <c r="G75" s="94" t="s">
        <v>175</v>
      </c>
      <c r="H75" s="95" t="s">
        <v>256</v>
      </c>
      <c r="I75" s="94"/>
      <c r="J75" s="220">
        <f>J76</f>
        <v>260</v>
      </c>
      <c r="P75" s="357">
        <f>P76</f>
        <v>0</v>
      </c>
    </row>
    <row r="76" spans="2:16" ht="24">
      <c r="B76" s="98" t="s">
        <v>65</v>
      </c>
      <c r="C76" s="31" t="s">
        <v>43</v>
      </c>
      <c r="D76" s="105" t="s">
        <v>30</v>
      </c>
      <c r="E76" s="154" t="s">
        <v>13</v>
      </c>
      <c r="F76" s="93" t="s">
        <v>32</v>
      </c>
      <c r="G76" s="94" t="s">
        <v>175</v>
      </c>
      <c r="H76" s="95" t="s">
        <v>256</v>
      </c>
      <c r="I76" s="94" t="s">
        <v>64</v>
      </c>
      <c r="J76" s="220">
        <v>260</v>
      </c>
      <c r="P76" s="357">
        <v>0</v>
      </c>
    </row>
    <row r="77" spans="2:16" ht="13.5" customHeight="1">
      <c r="B77" s="157" t="s">
        <v>16</v>
      </c>
      <c r="C77" s="167">
        <v>871</v>
      </c>
      <c r="D77" s="158" t="s">
        <v>30</v>
      </c>
      <c r="E77" s="159" t="s">
        <v>13</v>
      </c>
      <c r="F77" s="160" t="s">
        <v>56</v>
      </c>
      <c r="G77" s="161"/>
      <c r="H77" s="162"/>
      <c r="I77" s="163"/>
      <c r="J77" s="226">
        <f>J78+J81+J82+J84</f>
        <v>401.4</v>
      </c>
      <c r="P77" s="359">
        <f>P78+P81+P84</f>
        <v>345.9</v>
      </c>
    </row>
    <row r="78" spans="2:16" ht="43.5" customHeight="1">
      <c r="B78" s="115" t="s">
        <v>127</v>
      </c>
      <c r="C78" s="9">
        <v>871</v>
      </c>
      <c r="D78" s="91" t="s">
        <v>30</v>
      </c>
      <c r="E78" s="92" t="s">
        <v>13</v>
      </c>
      <c r="F78" s="93" t="s">
        <v>56</v>
      </c>
      <c r="G78" s="94" t="s">
        <v>162</v>
      </c>
      <c r="H78" s="95"/>
      <c r="I78" s="96"/>
      <c r="J78" s="220">
        <f>J79+J80</f>
        <v>200</v>
      </c>
      <c r="P78" s="357">
        <f>P79+P80</f>
        <v>144.8</v>
      </c>
    </row>
    <row r="79" spans="2:16" ht="37.5" customHeight="1">
      <c r="B79" s="37" t="s">
        <v>173</v>
      </c>
      <c r="C79" s="71">
        <v>871</v>
      </c>
      <c r="D79" s="91" t="s">
        <v>30</v>
      </c>
      <c r="E79" s="92" t="s">
        <v>13</v>
      </c>
      <c r="F79" s="93" t="s">
        <v>56</v>
      </c>
      <c r="G79" s="94" t="s">
        <v>162</v>
      </c>
      <c r="H79" s="95" t="s">
        <v>163</v>
      </c>
      <c r="I79" s="96" t="s">
        <v>172</v>
      </c>
      <c r="J79" s="220">
        <v>200</v>
      </c>
      <c r="P79" s="357">
        <v>144.8</v>
      </c>
    </row>
    <row r="80" spans="2:16" ht="37.5" customHeight="1" hidden="1">
      <c r="B80" s="37" t="s">
        <v>173</v>
      </c>
      <c r="C80" s="71" t="s">
        <v>43</v>
      </c>
      <c r="D80" s="91" t="s">
        <v>30</v>
      </c>
      <c r="E80" s="92" t="s">
        <v>13</v>
      </c>
      <c r="F80" s="93" t="s">
        <v>56</v>
      </c>
      <c r="G80" s="94" t="s">
        <v>162</v>
      </c>
      <c r="H80" s="95" t="s">
        <v>163</v>
      </c>
      <c r="I80" s="96" t="s">
        <v>64</v>
      </c>
      <c r="J80" s="220"/>
      <c r="P80" s="357"/>
    </row>
    <row r="81" spans="2:16" ht="13.5" customHeight="1">
      <c r="B81" s="37" t="s">
        <v>216</v>
      </c>
      <c r="C81" s="71" t="s">
        <v>43</v>
      </c>
      <c r="D81" s="91" t="s">
        <v>30</v>
      </c>
      <c r="E81" s="92" t="s">
        <v>13</v>
      </c>
      <c r="F81" s="93" t="s">
        <v>56</v>
      </c>
      <c r="G81" s="94" t="s">
        <v>162</v>
      </c>
      <c r="H81" s="95" t="s">
        <v>169</v>
      </c>
      <c r="I81" s="96" t="s">
        <v>54</v>
      </c>
      <c r="J81" s="220">
        <v>7.9</v>
      </c>
      <c r="P81" s="357">
        <v>7.9</v>
      </c>
    </row>
    <row r="82" spans="2:16" ht="21.75" customHeight="1" hidden="1">
      <c r="B82" s="37" t="s">
        <v>217</v>
      </c>
      <c r="C82" s="71" t="s">
        <v>43</v>
      </c>
      <c r="D82" s="91" t="s">
        <v>30</v>
      </c>
      <c r="E82" s="92" t="s">
        <v>13</v>
      </c>
      <c r="F82" s="93" t="s">
        <v>56</v>
      </c>
      <c r="G82" s="94" t="s">
        <v>162</v>
      </c>
      <c r="H82" s="95" t="s">
        <v>205</v>
      </c>
      <c r="I82" s="96"/>
      <c r="J82" s="220"/>
      <c r="P82" s="357"/>
    </row>
    <row r="83" spans="2:16" ht="24" customHeight="1" hidden="1">
      <c r="B83" s="98" t="s">
        <v>65</v>
      </c>
      <c r="C83" s="71" t="s">
        <v>43</v>
      </c>
      <c r="D83" s="91" t="s">
        <v>30</v>
      </c>
      <c r="E83" s="92" t="s">
        <v>13</v>
      </c>
      <c r="F83" s="93" t="s">
        <v>56</v>
      </c>
      <c r="G83" s="94" t="s">
        <v>162</v>
      </c>
      <c r="H83" s="95" t="s">
        <v>205</v>
      </c>
      <c r="I83" s="96" t="s">
        <v>64</v>
      </c>
      <c r="J83" s="220"/>
      <c r="P83" s="357"/>
    </row>
    <row r="84" spans="2:16" ht="23.25" customHeight="1">
      <c r="B84" s="47" t="s">
        <v>281</v>
      </c>
      <c r="C84" s="71">
        <v>871</v>
      </c>
      <c r="D84" s="6" t="s">
        <v>30</v>
      </c>
      <c r="E84" s="6" t="s">
        <v>13</v>
      </c>
      <c r="F84" s="52" t="s">
        <v>56</v>
      </c>
      <c r="G84" s="53"/>
      <c r="H84" s="59"/>
      <c r="I84" s="4"/>
      <c r="J84" s="328">
        <f>J85+J88</f>
        <v>193.5</v>
      </c>
      <c r="P84" s="358">
        <f>P85+P88:Q88</f>
        <v>193.2</v>
      </c>
    </row>
    <row r="85" spans="2:16" ht="35.25" customHeight="1">
      <c r="B85" s="47" t="s">
        <v>219</v>
      </c>
      <c r="C85" s="69">
        <v>871</v>
      </c>
      <c r="D85" s="11" t="s">
        <v>30</v>
      </c>
      <c r="E85" s="329" t="s">
        <v>13</v>
      </c>
      <c r="F85" s="52" t="s">
        <v>56</v>
      </c>
      <c r="G85" s="53" t="s">
        <v>162</v>
      </c>
      <c r="H85" s="59"/>
      <c r="I85" s="60" t="s">
        <v>221</v>
      </c>
      <c r="J85" s="330">
        <f>J86</f>
        <v>161.2</v>
      </c>
      <c r="P85" s="358">
        <f>P86</f>
        <v>161</v>
      </c>
    </row>
    <row r="86" spans="2:16" ht="38.25" customHeight="1">
      <c r="B86" s="61" t="s">
        <v>220</v>
      </c>
      <c r="C86" s="9">
        <v>871</v>
      </c>
      <c r="D86" s="9" t="s">
        <v>30</v>
      </c>
      <c r="E86" s="331" t="s">
        <v>13</v>
      </c>
      <c r="F86" s="33" t="s">
        <v>56</v>
      </c>
      <c r="G86" s="34" t="s">
        <v>162</v>
      </c>
      <c r="H86" s="35" t="s">
        <v>170</v>
      </c>
      <c r="I86" s="36"/>
      <c r="J86" s="332">
        <f>J87</f>
        <v>161.2</v>
      </c>
      <c r="P86" s="357">
        <f>P87</f>
        <v>161</v>
      </c>
    </row>
    <row r="87" spans="2:16" ht="24.75" customHeight="1">
      <c r="B87" s="61" t="s">
        <v>65</v>
      </c>
      <c r="C87" s="9">
        <v>871</v>
      </c>
      <c r="D87" s="9" t="s">
        <v>30</v>
      </c>
      <c r="E87" s="331" t="s">
        <v>13</v>
      </c>
      <c r="F87" s="33" t="s">
        <v>56</v>
      </c>
      <c r="G87" s="34" t="s">
        <v>162</v>
      </c>
      <c r="H87" s="35" t="s">
        <v>170</v>
      </c>
      <c r="I87" s="36" t="s">
        <v>64</v>
      </c>
      <c r="J87" s="332">
        <v>161.2</v>
      </c>
      <c r="K87" s="1">
        <v>-85.8</v>
      </c>
      <c r="P87" s="357">
        <v>161</v>
      </c>
    </row>
    <row r="88" spans="2:16" ht="24.75" customHeight="1">
      <c r="B88" s="47" t="s">
        <v>281</v>
      </c>
      <c r="C88" s="11" t="s">
        <v>43</v>
      </c>
      <c r="D88" s="11" t="s">
        <v>30</v>
      </c>
      <c r="E88" s="329" t="s">
        <v>13</v>
      </c>
      <c r="F88" s="52" t="s">
        <v>56</v>
      </c>
      <c r="G88" s="53"/>
      <c r="H88" s="59"/>
      <c r="I88" s="60"/>
      <c r="J88" s="330">
        <f>J89</f>
        <v>32.3</v>
      </c>
      <c r="K88" s="369"/>
      <c r="L88" s="369"/>
      <c r="M88" s="369"/>
      <c r="N88" s="369"/>
      <c r="O88" s="369"/>
      <c r="P88" s="358">
        <f>P89</f>
        <v>32.2</v>
      </c>
    </row>
    <row r="89" spans="2:16" ht="36" customHeight="1">
      <c r="B89" s="47" t="s">
        <v>258</v>
      </c>
      <c r="C89" s="9" t="s">
        <v>43</v>
      </c>
      <c r="D89" s="9" t="s">
        <v>30</v>
      </c>
      <c r="E89" s="331" t="s">
        <v>13</v>
      </c>
      <c r="F89" s="33" t="s">
        <v>56</v>
      </c>
      <c r="G89" s="34" t="s">
        <v>162</v>
      </c>
      <c r="H89" s="35"/>
      <c r="I89" s="36"/>
      <c r="J89" s="332">
        <f>J90</f>
        <v>32.3</v>
      </c>
      <c r="P89" s="357">
        <f>P90</f>
        <v>32.2</v>
      </c>
    </row>
    <row r="90" spans="2:16" ht="24.75" customHeight="1">
      <c r="B90" s="61" t="s">
        <v>220</v>
      </c>
      <c r="C90" s="9" t="s">
        <v>43</v>
      </c>
      <c r="D90" s="9" t="s">
        <v>30</v>
      </c>
      <c r="E90" s="331" t="s">
        <v>13</v>
      </c>
      <c r="F90" s="33" t="s">
        <v>56</v>
      </c>
      <c r="G90" s="34" t="s">
        <v>162</v>
      </c>
      <c r="H90" s="35" t="s">
        <v>259</v>
      </c>
      <c r="I90" s="36"/>
      <c r="J90" s="332">
        <f>J91</f>
        <v>32.3</v>
      </c>
      <c r="P90" s="357">
        <f>P91</f>
        <v>32.2</v>
      </c>
    </row>
    <row r="91" spans="2:16" ht="24.75" customHeight="1">
      <c r="B91" s="61" t="s">
        <v>65</v>
      </c>
      <c r="C91" s="9" t="s">
        <v>43</v>
      </c>
      <c r="D91" s="9" t="s">
        <v>30</v>
      </c>
      <c r="E91" s="331" t="s">
        <v>13</v>
      </c>
      <c r="F91" s="33" t="s">
        <v>56</v>
      </c>
      <c r="G91" s="34" t="s">
        <v>162</v>
      </c>
      <c r="H91" s="35" t="s">
        <v>259</v>
      </c>
      <c r="I91" s="36" t="s">
        <v>54</v>
      </c>
      <c r="J91" s="332">
        <v>32.3</v>
      </c>
      <c r="P91" s="357">
        <v>32.2</v>
      </c>
    </row>
    <row r="92" spans="2:16" ht="36" customHeight="1">
      <c r="B92" s="164" t="s">
        <v>15</v>
      </c>
      <c r="C92" s="257">
        <v>871</v>
      </c>
      <c r="D92" s="165" t="s">
        <v>32</v>
      </c>
      <c r="E92" s="165"/>
      <c r="F92" s="147"/>
      <c r="G92" s="148"/>
      <c r="H92" s="149"/>
      <c r="I92" s="165"/>
      <c r="J92" s="229">
        <f>J93</f>
        <v>184.7</v>
      </c>
      <c r="P92" s="359">
        <f>P93</f>
        <v>184.7</v>
      </c>
    </row>
    <row r="93" spans="2:16" ht="12.75">
      <c r="B93" s="108" t="s">
        <v>25</v>
      </c>
      <c r="C93" s="256">
        <v>871</v>
      </c>
      <c r="D93" s="109" t="s">
        <v>32</v>
      </c>
      <c r="E93" s="110" t="s">
        <v>31</v>
      </c>
      <c r="F93" s="93"/>
      <c r="G93" s="94"/>
      <c r="H93" s="95"/>
      <c r="I93" s="96"/>
      <c r="J93" s="230">
        <f>J94</f>
        <v>184.7</v>
      </c>
      <c r="P93" s="358">
        <f>P94</f>
        <v>184.7</v>
      </c>
    </row>
    <row r="94" spans="2:16" ht="12.75">
      <c r="B94" s="82" t="s">
        <v>16</v>
      </c>
      <c r="C94" s="256" t="s">
        <v>43</v>
      </c>
      <c r="D94" s="83" t="s">
        <v>32</v>
      </c>
      <c r="E94" s="84" t="s">
        <v>31</v>
      </c>
      <c r="F94" s="85" t="s">
        <v>56</v>
      </c>
      <c r="G94" s="86" t="s">
        <v>10</v>
      </c>
      <c r="H94" s="87" t="s">
        <v>150</v>
      </c>
      <c r="I94" s="88"/>
      <c r="J94" s="216">
        <f>J95</f>
        <v>184.7</v>
      </c>
      <c r="P94" s="358">
        <f>P96</f>
        <v>184.7</v>
      </c>
    </row>
    <row r="95" spans="2:16" ht="12.75">
      <c r="B95" s="115" t="s">
        <v>17</v>
      </c>
      <c r="C95" s="71">
        <v>871</v>
      </c>
      <c r="D95" s="106" t="s">
        <v>32</v>
      </c>
      <c r="E95" s="106" t="s">
        <v>31</v>
      </c>
      <c r="F95" s="93" t="s">
        <v>56</v>
      </c>
      <c r="G95" s="94" t="s">
        <v>162</v>
      </c>
      <c r="H95" s="95" t="s">
        <v>150</v>
      </c>
      <c r="I95" s="114"/>
      <c r="J95" s="220">
        <f>J96</f>
        <v>184.7</v>
      </c>
      <c r="P95" s="357">
        <f>P96</f>
        <v>184.7</v>
      </c>
    </row>
    <row r="96" spans="2:16" ht="43.5" customHeight="1">
      <c r="B96" s="115" t="s">
        <v>18</v>
      </c>
      <c r="C96" s="71" t="s">
        <v>43</v>
      </c>
      <c r="D96" s="106" t="s">
        <v>32</v>
      </c>
      <c r="E96" s="106" t="s">
        <v>31</v>
      </c>
      <c r="F96" s="93" t="s">
        <v>56</v>
      </c>
      <c r="G96" s="94" t="s">
        <v>162</v>
      </c>
      <c r="H96" s="95" t="s">
        <v>177</v>
      </c>
      <c r="I96" s="114"/>
      <c r="J96" s="218">
        <f>J97</f>
        <v>184.7</v>
      </c>
      <c r="P96" s="357">
        <f>P97</f>
        <v>184.7</v>
      </c>
    </row>
    <row r="97" spans="2:16" ht="25.5">
      <c r="B97" s="115" t="s">
        <v>62</v>
      </c>
      <c r="C97" s="71" t="s">
        <v>43</v>
      </c>
      <c r="D97" s="106" t="s">
        <v>32</v>
      </c>
      <c r="E97" s="106" t="s">
        <v>31</v>
      </c>
      <c r="F97" s="93" t="s">
        <v>56</v>
      </c>
      <c r="G97" s="94" t="s">
        <v>162</v>
      </c>
      <c r="H97" s="95" t="s">
        <v>177</v>
      </c>
      <c r="I97" s="116" t="s">
        <v>61</v>
      </c>
      <c r="J97" s="218">
        <v>184.7</v>
      </c>
      <c r="K97" s="1">
        <v>1.6</v>
      </c>
      <c r="P97" s="357">
        <v>184.7</v>
      </c>
    </row>
    <row r="98" spans="2:16" ht="28.5">
      <c r="B98" s="166" t="s">
        <v>128</v>
      </c>
      <c r="C98" s="257" t="s">
        <v>43</v>
      </c>
      <c r="D98" s="167" t="s">
        <v>31</v>
      </c>
      <c r="E98" s="167"/>
      <c r="F98" s="160"/>
      <c r="G98" s="161"/>
      <c r="H98" s="162"/>
      <c r="I98" s="167"/>
      <c r="J98" s="231">
        <f>J99+J105</f>
        <v>723.6</v>
      </c>
      <c r="P98" s="359">
        <f>P99+P105</f>
        <v>68.39999999999999</v>
      </c>
    </row>
    <row r="99" spans="2:16" ht="51">
      <c r="B99" s="151" t="s">
        <v>129</v>
      </c>
      <c r="C99" s="75" t="s">
        <v>43</v>
      </c>
      <c r="D99" s="189" t="s">
        <v>31</v>
      </c>
      <c r="E99" s="189" t="s">
        <v>49</v>
      </c>
      <c r="F99" s="85" t="s">
        <v>31</v>
      </c>
      <c r="G99" s="86"/>
      <c r="H99" s="95"/>
      <c r="I99" s="106"/>
      <c r="J99" s="217">
        <f>J100</f>
        <v>360</v>
      </c>
      <c r="P99" s="358">
        <f>P100</f>
        <v>54.8</v>
      </c>
    </row>
    <row r="100" spans="2:16" ht="51">
      <c r="B100" s="246" t="s">
        <v>130</v>
      </c>
      <c r="C100" s="75" t="s">
        <v>43</v>
      </c>
      <c r="D100" s="189" t="s">
        <v>31</v>
      </c>
      <c r="E100" s="189" t="s">
        <v>49</v>
      </c>
      <c r="F100" s="85" t="s">
        <v>31</v>
      </c>
      <c r="G100" s="86" t="s">
        <v>146</v>
      </c>
      <c r="H100" s="87"/>
      <c r="I100" s="189"/>
      <c r="J100" s="217">
        <f>J101+J103</f>
        <v>360</v>
      </c>
      <c r="P100" s="358">
        <f>P101+P103</f>
        <v>54.8</v>
      </c>
    </row>
    <row r="101" spans="2:16" ht="38.25">
      <c r="B101" s="204" t="s">
        <v>131</v>
      </c>
      <c r="C101" s="71" t="s">
        <v>43</v>
      </c>
      <c r="D101" s="106" t="s">
        <v>31</v>
      </c>
      <c r="E101" s="106" t="s">
        <v>49</v>
      </c>
      <c r="F101" s="93" t="s">
        <v>31</v>
      </c>
      <c r="G101" s="94" t="s">
        <v>146</v>
      </c>
      <c r="H101" s="95" t="s">
        <v>178</v>
      </c>
      <c r="I101" s="106"/>
      <c r="J101" s="218">
        <f>J102</f>
        <v>160</v>
      </c>
      <c r="P101" s="357">
        <v>0</v>
      </c>
    </row>
    <row r="102" spans="2:16" ht="24">
      <c r="B102" s="98" t="s">
        <v>65</v>
      </c>
      <c r="C102" s="71" t="s">
        <v>43</v>
      </c>
      <c r="D102" s="106" t="s">
        <v>31</v>
      </c>
      <c r="E102" s="106" t="s">
        <v>49</v>
      </c>
      <c r="F102" s="93" t="s">
        <v>31</v>
      </c>
      <c r="G102" s="94" t="s">
        <v>146</v>
      </c>
      <c r="H102" s="95" t="s">
        <v>178</v>
      </c>
      <c r="I102" s="106" t="s">
        <v>64</v>
      </c>
      <c r="J102" s="218">
        <v>160</v>
      </c>
      <c r="P102" s="357">
        <v>0</v>
      </c>
    </row>
    <row r="103" spans="2:16" ht="12.75">
      <c r="B103" s="98" t="s">
        <v>260</v>
      </c>
      <c r="C103" s="71" t="s">
        <v>43</v>
      </c>
      <c r="D103" s="106" t="s">
        <v>31</v>
      </c>
      <c r="E103" s="106" t="s">
        <v>49</v>
      </c>
      <c r="F103" s="93" t="s">
        <v>31</v>
      </c>
      <c r="G103" s="94" t="s">
        <v>146</v>
      </c>
      <c r="H103" s="95" t="s">
        <v>261</v>
      </c>
      <c r="I103" s="106"/>
      <c r="J103" s="218">
        <f>J104</f>
        <v>200</v>
      </c>
      <c r="P103" s="357">
        <f>P104</f>
        <v>54.8</v>
      </c>
    </row>
    <row r="104" spans="2:16" ht="24">
      <c r="B104" s="98" t="s">
        <v>65</v>
      </c>
      <c r="C104" s="71" t="s">
        <v>43</v>
      </c>
      <c r="D104" s="106" t="s">
        <v>31</v>
      </c>
      <c r="E104" s="106" t="s">
        <v>49</v>
      </c>
      <c r="F104" s="93" t="s">
        <v>31</v>
      </c>
      <c r="G104" s="94" t="s">
        <v>146</v>
      </c>
      <c r="H104" s="95" t="s">
        <v>261</v>
      </c>
      <c r="I104" s="106" t="s">
        <v>64</v>
      </c>
      <c r="J104" s="218">
        <v>200</v>
      </c>
      <c r="P104" s="357">
        <v>54.8</v>
      </c>
    </row>
    <row r="105" spans="2:16" ht="37.5" customHeight="1">
      <c r="B105" s="169" t="s">
        <v>132</v>
      </c>
      <c r="C105" s="75" t="s">
        <v>43</v>
      </c>
      <c r="D105" s="189" t="s">
        <v>31</v>
      </c>
      <c r="E105" s="189" t="s">
        <v>48</v>
      </c>
      <c r="F105" s="85" t="s">
        <v>31</v>
      </c>
      <c r="G105" s="86" t="s">
        <v>55</v>
      </c>
      <c r="H105" s="87"/>
      <c r="I105" s="189"/>
      <c r="J105" s="217">
        <f>J106+J108+J110</f>
        <v>363.6</v>
      </c>
      <c r="P105" s="358">
        <f>P106+P108+P110+P107</f>
        <v>13.6</v>
      </c>
    </row>
    <row r="106" spans="2:16" ht="25.5">
      <c r="B106" s="155" t="s">
        <v>133</v>
      </c>
      <c r="C106" s="71" t="s">
        <v>43</v>
      </c>
      <c r="D106" s="106" t="s">
        <v>31</v>
      </c>
      <c r="E106" s="106" t="s">
        <v>48</v>
      </c>
      <c r="F106" s="93" t="s">
        <v>31</v>
      </c>
      <c r="G106" s="94" t="s">
        <v>55</v>
      </c>
      <c r="H106" s="95" t="s">
        <v>179</v>
      </c>
      <c r="I106" s="106"/>
      <c r="J106" s="218">
        <f>J107</f>
        <v>330</v>
      </c>
      <c r="P106" s="357">
        <v>0</v>
      </c>
    </row>
    <row r="107" spans="2:16" ht="24">
      <c r="B107" s="98" t="s">
        <v>65</v>
      </c>
      <c r="C107" s="71" t="s">
        <v>43</v>
      </c>
      <c r="D107" s="106" t="s">
        <v>31</v>
      </c>
      <c r="E107" s="106" t="s">
        <v>48</v>
      </c>
      <c r="F107" s="93" t="s">
        <v>31</v>
      </c>
      <c r="G107" s="94" t="s">
        <v>55</v>
      </c>
      <c r="H107" s="95" t="s">
        <v>179</v>
      </c>
      <c r="I107" s="106" t="s">
        <v>64</v>
      </c>
      <c r="J107" s="218">
        <v>330</v>
      </c>
      <c r="P107" s="357">
        <v>0.6</v>
      </c>
    </row>
    <row r="108" spans="2:16" ht="25.5">
      <c r="B108" s="155" t="s">
        <v>134</v>
      </c>
      <c r="C108" s="71" t="s">
        <v>43</v>
      </c>
      <c r="D108" s="106" t="s">
        <v>31</v>
      </c>
      <c r="E108" s="106" t="s">
        <v>48</v>
      </c>
      <c r="F108" s="93" t="s">
        <v>31</v>
      </c>
      <c r="G108" s="94" t="s">
        <v>55</v>
      </c>
      <c r="H108" s="95" t="s">
        <v>180</v>
      </c>
      <c r="I108" s="106"/>
      <c r="J108" s="218">
        <f>J109</f>
        <v>20</v>
      </c>
      <c r="P108" s="357">
        <v>0</v>
      </c>
    </row>
    <row r="109" spans="2:16" ht="24">
      <c r="B109" s="98" t="s">
        <v>65</v>
      </c>
      <c r="C109" s="71" t="s">
        <v>43</v>
      </c>
      <c r="D109" s="106" t="s">
        <v>31</v>
      </c>
      <c r="E109" s="106" t="s">
        <v>48</v>
      </c>
      <c r="F109" s="93" t="s">
        <v>31</v>
      </c>
      <c r="G109" s="94" t="s">
        <v>55</v>
      </c>
      <c r="H109" s="95" t="s">
        <v>180</v>
      </c>
      <c r="I109" s="106" t="s">
        <v>64</v>
      </c>
      <c r="J109" s="218">
        <v>20</v>
      </c>
      <c r="P109" s="357">
        <v>0</v>
      </c>
    </row>
    <row r="110" spans="2:16" ht="35.25" customHeight="1">
      <c r="B110" s="151" t="s">
        <v>135</v>
      </c>
      <c r="C110" s="69">
        <v>871</v>
      </c>
      <c r="D110" s="189" t="s">
        <v>31</v>
      </c>
      <c r="E110" s="189" t="s">
        <v>48</v>
      </c>
      <c r="F110" s="85" t="s">
        <v>31</v>
      </c>
      <c r="G110" s="86" t="s">
        <v>175</v>
      </c>
      <c r="H110" s="87"/>
      <c r="I110" s="189"/>
      <c r="J110" s="217">
        <f>J111</f>
        <v>13.6</v>
      </c>
      <c r="P110" s="358">
        <f>P112</f>
        <v>13</v>
      </c>
    </row>
    <row r="111" spans="2:16" ht="0.75" customHeight="1" hidden="1">
      <c r="B111" s="155" t="s">
        <v>136</v>
      </c>
      <c r="C111" s="41">
        <v>871</v>
      </c>
      <c r="D111" s="106" t="s">
        <v>31</v>
      </c>
      <c r="E111" s="106" t="s">
        <v>48</v>
      </c>
      <c r="F111" s="93" t="s">
        <v>31</v>
      </c>
      <c r="G111" s="94" t="s">
        <v>175</v>
      </c>
      <c r="H111" s="95" t="s">
        <v>181</v>
      </c>
      <c r="I111" s="106"/>
      <c r="J111" s="217">
        <f>J112</f>
        <v>13.6</v>
      </c>
      <c r="P111" s="357"/>
    </row>
    <row r="112" spans="2:16" ht="39.75" customHeight="1">
      <c r="B112" s="98" t="s">
        <v>65</v>
      </c>
      <c r="C112" s="28">
        <v>871</v>
      </c>
      <c r="D112" s="106" t="s">
        <v>31</v>
      </c>
      <c r="E112" s="106" t="s">
        <v>48</v>
      </c>
      <c r="F112" s="93" t="s">
        <v>31</v>
      </c>
      <c r="G112" s="94" t="s">
        <v>175</v>
      </c>
      <c r="H112" s="95" t="s">
        <v>181</v>
      </c>
      <c r="I112" s="106" t="s">
        <v>64</v>
      </c>
      <c r="J112" s="218">
        <v>13.6</v>
      </c>
      <c r="P112" s="357">
        <v>13</v>
      </c>
    </row>
    <row r="113" spans="2:16" ht="14.25">
      <c r="B113" s="164" t="s">
        <v>91</v>
      </c>
      <c r="C113" s="257">
        <v>871</v>
      </c>
      <c r="D113" s="165" t="s">
        <v>34</v>
      </c>
      <c r="E113" s="165"/>
      <c r="F113" s="147"/>
      <c r="G113" s="148"/>
      <c r="H113" s="149"/>
      <c r="I113" s="165"/>
      <c r="J113" s="229">
        <f>J117</f>
        <v>30</v>
      </c>
      <c r="P113" s="359">
        <f>P114</f>
        <v>30</v>
      </c>
    </row>
    <row r="114" spans="2:16" ht="12" customHeight="1">
      <c r="B114" s="108" t="s">
        <v>182</v>
      </c>
      <c r="C114" s="72">
        <v>871</v>
      </c>
      <c r="D114" s="109" t="s">
        <v>34</v>
      </c>
      <c r="E114" s="110">
        <v>12</v>
      </c>
      <c r="F114" s="93"/>
      <c r="G114" s="94"/>
      <c r="H114" s="95"/>
      <c r="I114" s="96"/>
      <c r="J114" s="230">
        <f>J117</f>
        <v>30</v>
      </c>
      <c r="P114" s="358">
        <f>P117</f>
        <v>30</v>
      </c>
    </row>
    <row r="115" spans="2:16" ht="38.25" hidden="1">
      <c r="B115" s="82" t="s">
        <v>92</v>
      </c>
      <c r="C115" s="183">
        <v>871</v>
      </c>
      <c r="D115" s="83" t="s">
        <v>34</v>
      </c>
      <c r="E115" s="84" t="s">
        <v>49</v>
      </c>
      <c r="F115" s="85">
        <v>89</v>
      </c>
      <c r="G115" s="86"/>
      <c r="H115" s="87"/>
      <c r="I115" s="88"/>
      <c r="J115" s="216"/>
      <c r="P115" s="357"/>
    </row>
    <row r="116" spans="2:16" ht="38.25" hidden="1">
      <c r="B116" s="115" t="s">
        <v>93</v>
      </c>
      <c r="C116" s="41">
        <v>871</v>
      </c>
      <c r="D116" s="106" t="s">
        <v>34</v>
      </c>
      <c r="E116" s="106" t="s">
        <v>49</v>
      </c>
      <c r="F116" s="93">
        <v>89</v>
      </c>
      <c r="G116" s="94" t="s">
        <v>8</v>
      </c>
      <c r="H116" s="95"/>
      <c r="I116" s="114"/>
      <c r="J116" s="218"/>
      <c r="P116" s="357"/>
    </row>
    <row r="117" spans="2:16" ht="42.75" customHeight="1">
      <c r="B117" s="169" t="s">
        <v>137</v>
      </c>
      <c r="C117" s="258">
        <v>871</v>
      </c>
      <c r="D117" s="189" t="s">
        <v>34</v>
      </c>
      <c r="E117" s="189" t="s">
        <v>138</v>
      </c>
      <c r="F117" s="85" t="s">
        <v>34</v>
      </c>
      <c r="G117" s="86"/>
      <c r="H117" s="95"/>
      <c r="I117" s="114"/>
      <c r="J117" s="217">
        <f>J118</f>
        <v>30</v>
      </c>
      <c r="P117" s="358">
        <f>P118</f>
        <v>30</v>
      </c>
    </row>
    <row r="118" spans="2:16" ht="22.5" customHeight="1">
      <c r="B118" s="279" t="s">
        <v>0</v>
      </c>
      <c r="C118" s="258">
        <v>871</v>
      </c>
      <c r="D118" s="189" t="s">
        <v>34</v>
      </c>
      <c r="E118" s="189" t="s">
        <v>138</v>
      </c>
      <c r="F118" s="85" t="s">
        <v>34</v>
      </c>
      <c r="G118" s="86" t="s">
        <v>146</v>
      </c>
      <c r="H118" s="87" t="s">
        <v>183</v>
      </c>
      <c r="I118" s="119"/>
      <c r="J118" s="217">
        <f>J119</f>
        <v>30</v>
      </c>
      <c r="P118" s="358">
        <f>P119</f>
        <v>30</v>
      </c>
    </row>
    <row r="119" spans="2:16" ht="24">
      <c r="B119" s="98" t="s">
        <v>65</v>
      </c>
      <c r="C119" s="71">
        <v>871</v>
      </c>
      <c r="D119" s="106" t="s">
        <v>34</v>
      </c>
      <c r="E119" s="106" t="s">
        <v>138</v>
      </c>
      <c r="F119" s="93" t="s">
        <v>34</v>
      </c>
      <c r="G119" s="94" t="s">
        <v>146</v>
      </c>
      <c r="H119" s="95" t="s">
        <v>183</v>
      </c>
      <c r="I119" s="114">
        <v>240</v>
      </c>
      <c r="J119" s="218">
        <v>30</v>
      </c>
      <c r="P119" s="357">
        <v>30</v>
      </c>
    </row>
    <row r="120" spans="2:16" ht="14.25">
      <c r="B120" s="164" t="s">
        <v>19</v>
      </c>
      <c r="C120" s="158">
        <v>871</v>
      </c>
      <c r="D120" s="165" t="s">
        <v>35</v>
      </c>
      <c r="E120" s="165"/>
      <c r="F120" s="147"/>
      <c r="G120" s="148"/>
      <c r="H120" s="149"/>
      <c r="I120" s="165"/>
      <c r="J120" s="229">
        <f>J121+J124</f>
        <v>4985.8</v>
      </c>
      <c r="P120" s="359">
        <f>P121+P124</f>
        <v>3265.2999999999997</v>
      </c>
    </row>
    <row r="121" spans="2:16" ht="12.75">
      <c r="B121" s="108" t="s">
        <v>36</v>
      </c>
      <c r="C121" s="11">
        <v>871</v>
      </c>
      <c r="D121" s="109" t="s">
        <v>35</v>
      </c>
      <c r="E121" s="110" t="s">
        <v>30</v>
      </c>
      <c r="F121" s="93"/>
      <c r="G121" s="94"/>
      <c r="H121" s="95"/>
      <c r="I121" s="96"/>
      <c r="J121" s="230">
        <f>J122</f>
        <v>45.1</v>
      </c>
      <c r="P121" s="358">
        <f>P122</f>
        <v>44.6</v>
      </c>
    </row>
    <row r="122" spans="2:16" ht="78">
      <c r="B122" s="152" t="s">
        <v>139</v>
      </c>
      <c r="C122" s="9">
        <v>871</v>
      </c>
      <c r="D122" s="91" t="s">
        <v>35</v>
      </c>
      <c r="E122" s="92" t="s">
        <v>30</v>
      </c>
      <c r="F122" s="93" t="s">
        <v>11</v>
      </c>
      <c r="G122" s="94" t="s">
        <v>184</v>
      </c>
      <c r="H122" s="95"/>
      <c r="I122" s="96"/>
      <c r="J122" s="232">
        <f>J123</f>
        <v>45.1</v>
      </c>
      <c r="P122" s="357">
        <f>P123</f>
        <v>44.6</v>
      </c>
    </row>
    <row r="123" spans="2:16" ht="24">
      <c r="B123" s="98" t="s">
        <v>65</v>
      </c>
      <c r="C123" s="9">
        <v>871</v>
      </c>
      <c r="D123" s="91" t="s">
        <v>35</v>
      </c>
      <c r="E123" s="92" t="s">
        <v>30</v>
      </c>
      <c r="F123" s="93" t="s">
        <v>11</v>
      </c>
      <c r="G123" s="94" t="s">
        <v>184</v>
      </c>
      <c r="H123" s="95" t="s">
        <v>185</v>
      </c>
      <c r="I123" s="96" t="s">
        <v>64</v>
      </c>
      <c r="J123" s="232">
        <v>45.1</v>
      </c>
      <c r="K123" s="1">
        <v>-98.2</v>
      </c>
      <c r="P123" s="357">
        <v>44.6</v>
      </c>
    </row>
    <row r="124" spans="2:16" ht="12" customHeight="1">
      <c r="B124" s="108" t="s">
        <v>26</v>
      </c>
      <c r="C124" s="72">
        <v>871</v>
      </c>
      <c r="D124" s="109" t="s">
        <v>35</v>
      </c>
      <c r="E124" s="110" t="s">
        <v>31</v>
      </c>
      <c r="F124" s="93"/>
      <c r="G124" s="94"/>
      <c r="H124" s="95"/>
      <c r="I124" s="96"/>
      <c r="J124" s="230">
        <f>J125+J156</f>
        <v>4940.7</v>
      </c>
      <c r="P124" s="358">
        <f>P125+P156</f>
        <v>3220.7</v>
      </c>
    </row>
    <row r="125" spans="2:16" ht="25.5">
      <c r="B125" s="82" t="s">
        <v>96</v>
      </c>
      <c r="C125" s="11">
        <v>871</v>
      </c>
      <c r="D125" s="83" t="s">
        <v>35</v>
      </c>
      <c r="E125" s="84" t="s">
        <v>31</v>
      </c>
      <c r="F125" s="85" t="s">
        <v>35</v>
      </c>
      <c r="G125" s="86"/>
      <c r="H125" s="87"/>
      <c r="I125" s="88"/>
      <c r="J125" s="216">
        <f>J126+J140+J145</f>
        <v>4940.7</v>
      </c>
      <c r="P125" s="358">
        <f>P126+P140+P145</f>
        <v>3220.7</v>
      </c>
    </row>
    <row r="126" spans="2:16" ht="40.5">
      <c r="B126" s="118" t="s">
        <v>97</v>
      </c>
      <c r="C126" s="69">
        <v>871</v>
      </c>
      <c r="D126" s="100" t="s">
        <v>35</v>
      </c>
      <c r="E126" s="100" t="s">
        <v>31</v>
      </c>
      <c r="F126" s="85" t="s">
        <v>35</v>
      </c>
      <c r="G126" s="86" t="s">
        <v>146</v>
      </c>
      <c r="H126" s="87" t="s">
        <v>150</v>
      </c>
      <c r="I126" s="119"/>
      <c r="J126" s="217">
        <f>J127+J129+J138</f>
        <v>1440</v>
      </c>
      <c r="P126" s="358">
        <f>P127+P129</f>
        <v>631.8</v>
      </c>
    </row>
    <row r="127" spans="2:16" ht="33.75">
      <c r="B127" s="120" t="s">
        <v>98</v>
      </c>
      <c r="C127" s="9">
        <v>871</v>
      </c>
      <c r="D127" s="104" t="s">
        <v>35</v>
      </c>
      <c r="E127" s="104" t="s">
        <v>31</v>
      </c>
      <c r="F127" s="93" t="s">
        <v>35</v>
      </c>
      <c r="G127" s="94" t="s">
        <v>146</v>
      </c>
      <c r="H127" s="95" t="s">
        <v>186</v>
      </c>
      <c r="I127" s="114"/>
      <c r="J127" s="217">
        <f>J128</f>
        <v>500</v>
      </c>
      <c r="P127" s="358">
        <f>P128</f>
        <v>265.8</v>
      </c>
    </row>
    <row r="128" spans="2:16" ht="24">
      <c r="B128" s="98" t="s">
        <v>65</v>
      </c>
      <c r="C128" s="9">
        <v>871</v>
      </c>
      <c r="D128" s="104" t="s">
        <v>35</v>
      </c>
      <c r="E128" s="104" t="s">
        <v>31</v>
      </c>
      <c r="F128" s="93" t="s">
        <v>35</v>
      </c>
      <c r="G128" s="94" t="s">
        <v>146</v>
      </c>
      <c r="H128" s="95" t="s">
        <v>186</v>
      </c>
      <c r="I128" s="114">
        <v>240</v>
      </c>
      <c r="J128" s="218">
        <v>500</v>
      </c>
      <c r="K128" s="1">
        <v>-100</v>
      </c>
      <c r="P128" s="357">
        <v>265.8</v>
      </c>
    </row>
    <row r="129" spans="2:16" ht="33.75">
      <c r="B129" s="120" t="s">
        <v>99</v>
      </c>
      <c r="C129" s="9">
        <v>871</v>
      </c>
      <c r="D129" s="104" t="s">
        <v>35</v>
      </c>
      <c r="E129" s="104" t="s">
        <v>31</v>
      </c>
      <c r="F129" s="93" t="s">
        <v>35</v>
      </c>
      <c r="G129" s="94" t="s">
        <v>146</v>
      </c>
      <c r="H129" s="95" t="s">
        <v>187</v>
      </c>
      <c r="I129" s="114"/>
      <c r="J129" s="217">
        <f>J137</f>
        <v>700</v>
      </c>
      <c r="K129" s="1">
        <v>200</v>
      </c>
      <c r="O129" s="1">
        <v>211.7</v>
      </c>
      <c r="P129" s="358">
        <f>P137</f>
        <v>366</v>
      </c>
    </row>
    <row r="130" spans="2:16" ht="24" hidden="1">
      <c r="B130" s="98" t="s">
        <v>65</v>
      </c>
      <c r="C130" s="71">
        <v>871</v>
      </c>
      <c r="D130" s="104" t="s">
        <v>35</v>
      </c>
      <c r="E130" s="104" t="s">
        <v>31</v>
      </c>
      <c r="F130" s="93" t="s">
        <v>35</v>
      </c>
      <c r="G130" s="94" t="s">
        <v>146</v>
      </c>
      <c r="H130" s="95" t="s">
        <v>187</v>
      </c>
      <c r="I130" s="114">
        <v>240</v>
      </c>
      <c r="J130" s="218">
        <v>300</v>
      </c>
      <c r="P130" s="357"/>
    </row>
    <row r="131" spans="2:16" ht="40.5" hidden="1">
      <c r="B131" s="121" t="s">
        <v>100</v>
      </c>
      <c r="C131" s="41">
        <v>871</v>
      </c>
      <c r="D131" s="104" t="s">
        <v>35</v>
      </c>
      <c r="E131" s="104" t="s">
        <v>31</v>
      </c>
      <c r="F131" s="93" t="s">
        <v>35</v>
      </c>
      <c r="G131" s="94" t="s">
        <v>55</v>
      </c>
      <c r="H131" s="95"/>
      <c r="I131" s="114"/>
      <c r="J131" s="217">
        <f>J133+J134</f>
        <v>1350</v>
      </c>
      <c r="P131" s="357"/>
    </row>
    <row r="132" spans="2:16" ht="33.75" hidden="1">
      <c r="B132" s="122" t="s">
        <v>101</v>
      </c>
      <c r="C132" s="11">
        <v>871</v>
      </c>
      <c r="D132" s="104" t="s">
        <v>35</v>
      </c>
      <c r="E132" s="104" t="s">
        <v>31</v>
      </c>
      <c r="F132" s="93" t="s">
        <v>35</v>
      </c>
      <c r="G132" s="94" t="s">
        <v>55</v>
      </c>
      <c r="H132" s="95" t="s">
        <v>188</v>
      </c>
      <c r="I132" s="114"/>
      <c r="J132" s="217">
        <f>J133</f>
        <v>1000</v>
      </c>
      <c r="P132" s="357"/>
    </row>
    <row r="133" spans="2:16" ht="24" hidden="1">
      <c r="B133" s="98" t="s">
        <v>65</v>
      </c>
      <c r="C133" s="9">
        <v>871</v>
      </c>
      <c r="D133" s="104" t="s">
        <v>35</v>
      </c>
      <c r="E133" s="104" t="s">
        <v>31</v>
      </c>
      <c r="F133" s="93" t="s">
        <v>35</v>
      </c>
      <c r="G133" s="94" t="s">
        <v>55</v>
      </c>
      <c r="H133" s="95" t="s">
        <v>188</v>
      </c>
      <c r="I133" s="114">
        <v>240</v>
      </c>
      <c r="J133" s="218">
        <v>1000</v>
      </c>
      <c r="P133" s="357"/>
    </row>
    <row r="134" spans="2:16" ht="33.75" hidden="1">
      <c r="B134" s="122" t="s">
        <v>102</v>
      </c>
      <c r="C134" s="71">
        <v>871</v>
      </c>
      <c r="D134" s="91" t="s">
        <v>35</v>
      </c>
      <c r="E134" s="92" t="s">
        <v>31</v>
      </c>
      <c r="F134" s="93" t="s">
        <v>35</v>
      </c>
      <c r="G134" s="94" t="s">
        <v>55</v>
      </c>
      <c r="H134" s="95" t="s">
        <v>189</v>
      </c>
      <c r="I134" s="123"/>
      <c r="J134" s="217">
        <f>J135</f>
        <v>350</v>
      </c>
      <c r="P134" s="357"/>
    </row>
    <row r="135" spans="2:16" ht="24" hidden="1">
      <c r="B135" s="98" t="s">
        <v>65</v>
      </c>
      <c r="C135" s="69">
        <v>871</v>
      </c>
      <c r="D135" s="91" t="s">
        <v>35</v>
      </c>
      <c r="E135" s="92" t="s">
        <v>31</v>
      </c>
      <c r="F135" s="93" t="s">
        <v>35</v>
      </c>
      <c r="G135" s="94" t="s">
        <v>55</v>
      </c>
      <c r="H135" s="95" t="s">
        <v>189</v>
      </c>
      <c r="I135" s="123">
        <v>240</v>
      </c>
      <c r="J135" s="218">
        <v>350</v>
      </c>
      <c r="P135" s="357"/>
    </row>
    <row r="136" spans="2:16" ht="40.5" hidden="1">
      <c r="B136" s="124" t="s">
        <v>103</v>
      </c>
      <c r="C136" s="11">
        <v>871</v>
      </c>
      <c r="D136" s="91" t="s">
        <v>35</v>
      </c>
      <c r="E136" s="92" t="s">
        <v>31</v>
      </c>
      <c r="F136" s="93" t="s">
        <v>35</v>
      </c>
      <c r="G136" s="94" t="s">
        <v>175</v>
      </c>
      <c r="H136" s="95"/>
      <c r="I136" s="123"/>
      <c r="J136" s="217">
        <f>J146+J148+J150</f>
        <v>1150</v>
      </c>
      <c r="P136" s="357"/>
    </row>
    <row r="137" spans="2:16" ht="24">
      <c r="B137" s="98" t="s">
        <v>65</v>
      </c>
      <c r="C137" s="9" t="s">
        <v>43</v>
      </c>
      <c r="D137" s="91" t="s">
        <v>35</v>
      </c>
      <c r="E137" s="92" t="s">
        <v>31</v>
      </c>
      <c r="F137" s="93" t="s">
        <v>35</v>
      </c>
      <c r="G137" s="94" t="s">
        <v>146</v>
      </c>
      <c r="H137" s="95" t="s">
        <v>187</v>
      </c>
      <c r="I137" s="123">
        <v>240</v>
      </c>
      <c r="J137" s="217">
        <v>700</v>
      </c>
      <c r="P137" s="357">
        <v>366</v>
      </c>
    </row>
    <row r="138" spans="2:16" ht="53.25" customHeight="1">
      <c r="B138" s="98" t="s">
        <v>273</v>
      </c>
      <c r="C138" s="9" t="s">
        <v>43</v>
      </c>
      <c r="D138" s="91" t="s">
        <v>35</v>
      </c>
      <c r="E138" s="92" t="s">
        <v>31</v>
      </c>
      <c r="F138" s="93" t="s">
        <v>35</v>
      </c>
      <c r="G138" s="94" t="s">
        <v>146</v>
      </c>
      <c r="H138" s="95" t="s">
        <v>274</v>
      </c>
      <c r="I138" s="123"/>
      <c r="J138" s="217">
        <f>J139</f>
        <v>240</v>
      </c>
      <c r="P138" s="357">
        <f>P139</f>
        <v>0</v>
      </c>
    </row>
    <row r="139" spans="2:16" ht="24">
      <c r="B139" s="98" t="s">
        <v>65</v>
      </c>
      <c r="C139" s="9" t="s">
        <v>43</v>
      </c>
      <c r="D139" s="91" t="s">
        <v>35</v>
      </c>
      <c r="E139" s="92" t="s">
        <v>31</v>
      </c>
      <c r="F139" s="93" t="s">
        <v>35</v>
      </c>
      <c r="G139" s="94" t="s">
        <v>146</v>
      </c>
      <c r="H139" s="95" t="s">
        <v>274</v>
      </c>
      <c r="I139" s="123">
        <v>240</v>
      </c>
      <c r="J139" s="218">
        <v>240</v>
      </c>
      <c r="P139" s="357">
        <v>0</v>
      </c>
    </row>
    <row r="140" spans="2:16" ht="40.5">
      <c r="B140" s="121" t="s">
        <v>100</v>
      </c>
      <c r="C140" s="11" t="s">
        <v>43</v>
      </c>
      <c r="D140" s="83" t="s">
        <v>35</v>
      </c>
      <c r="E140" s="84" t="s">
        <v>31</v>
      </c>
      <c r="F140" s="85" t="s">
        <v>35</v>
      </c>
      <c r="G140" s="86" t="s">
        <v>55</v>
      </c>
      <c r="H140" s="87"/>
      <c r="I140" s="123"/>
      <c r="J140" s="217">
        <f>J141+J143</f>
        <v>2037.2</v>
      </c>
      <c r="P140" s="358">
        <f>P141+P143</f>
        <v>1650.7</v>
      </c>
    </row>
    <row r="141" spans="2:16" ht="33.75">
      <c r="B141" s="122" t="s">
        <v>101</v>
      </c>
      <c r="C141" s="9" t="s">
        <v>43</v>
      </c>
      <c r="D141" s="91" t="s">
        <v>35</v>
      </c>
      <c r="E141" s="92" t="s">
        <v>31</v>
      </c>
      <c r="F141" s="93" t="s">
        <v>35</v>
      </c>
      <c r="G141" s="94" t="s">
        <v>55</v>
      </c>
      <c r="H141" s="95" t="s">
        <v>188</v>
      </c>
      <c r="I141" s="123"/>
      <c r="J141" s="217">
        <f>J142</f>
        <v>1437.2</v>
      </c>
      <c r="P141" s="358">
        <f>P142</f>
        <v>1146.4</v>
      </c>
    </row>
    <row r="142" spans="2:16" ht="24">
      <c r="B142" s="98" t="s">
        <v>65</v>
      </c>
      <c r="C142" s="9" t="s">
        <v>43</v>
      </c>
      <c r="D142" s="91" t="s">
        <v>35</v>
      </c>
      <c r="E142" s="92" t="s">
        <v>31</v>
      </c>
      <c r="F142" s="93" t="s">
        <v>35</v>
      </c>
      <c r="G142" s="94" t="s">
        <v>55</v>
      </c>
      <c r="H142" s="95" t="s">
        <v>188</v>
      </c>
      <c r="I142" s="123">
        <v>240</v>
      </c>
      <c r="J142" s="218">
        <v>1437.2</v>
      </c>
      <c r="K142" s="1">
        <v>-80</v>
      </c>
      <c r="P142" s="357">
        <v>1146.4</v>
      </c>
    </row>
    <row r="143" spans="2:16" ht="33.75">
      <c r="B143" s="122" t="s">
        <v>102</v>
      </c>
      <c r="C143" s="9" t="s">
        <v>43</v>
      </c>
      <c r="D143" s="91" t="s">
        <v>35</v>
      </c>
      <c r="E143" s="92" t="s">
        <v>31</v>
      </c>
      <c r="F143" s="93" t="s">
        <v>35</v>
      </c>
      <c r="G143" s="94" t="s">
        <v>55</v>
      </c>
      <c r="H143" s="95" t="s">
        <v>189</v>
      </c>
      <c r="I143" s="123"/>
      <c r="J143" s="217">
        <f>J144</f>
        <v>600</v>
      </c>
      <c r="P143" s="358">
        <f>P144</f>
        <v>504.3</v>
      </c>
    </row>
    <row r="144" spans="2:16" ht="24">
      <c r="B144" s="98" t="s">
        <v>65</v>
      </c>
      <c r="C144" s="9" t="s">
        <v>43</v>
      </c>
      <c r="D144" s="91" t="s">
        <v>35</v>
      </c>
      <c r="E144" s="92" t="s">
        <v>31</v>
      </c>
      <c r="F144" s="93" t="s">
        <v>35</v>
      </c>
      <c r="G144" s="94" t="s">
        <v>55</v>
      </c>
      <c r="H144" s="95" t="s">
        <v>189</v>
      </c>
      <c r="I144" s="123">
        <v>240</v>
      </c>
      <c r="J144" s="218">
        <v>600</v>
      </c>
      <c r="P144" s="357">
        <v>504.3</v>
      </c>
    </row>
    <row r="145" spans="2:16" ht="40.5">
      <c r="B145" s="124" t="s">
        <v>103</v>
      </c>
      <c r="C145" s="11" t="s">
        <v>43</v>
      </c>
      <c r="D145" s="83" t="s">
        <v>35</v>
      </c>
      <c r="E145" s="84" t="s">
        <v>31</v>
      </c>
      <c r="F145" s="85" t="s">
        <v>35</v>
      </c>
      <c r="G145" s="86" t="s">
        <v>175</v>
      </c>
      <c r="H145" s="87"/>
      <c r="I145" s="247"/>
      <c r="J145" s="217">
        <f>J146+J148+J150+J154+J152</f>
        <v>1463.5</v>
      </c>
      <c r="P145" s="358">
        <f>P146+P148+P150+P154+P152</f>
        <v>938.2</v>
      </c>
    </row>
    <row r="146" spans="2:16" ht="30.75" customHeight="1">
      <c r="B146" s="125" t="s">
        <v>104</v>
      </c>
      <c r="C146" s="9">
        <v>871</v>
      </c>
      <c r="D146" s="91" t="s">
        <v>35</v>
      </c>
      <c r="E146" s="92" t="s">
        <v>31</v>
      </c>
      <c r="F146" s="93" t="s">
        <v>35</v>
      </c>
      <c r="G146" s="94" t="s">
        <v>175</v>
      </c>
      <c r="H146" s="95" t="s">
        <v>190</v>
      </c>
      <c r="I146" s="123"/>
      <c r="J146" s="218">
        <f>J147</f>
        <v>100</v>
      </c>
      <c r="P146" s="357">
        <f>P147</f>
        <v>87.7</v>
      </c>
    </row>
    <row r="147" spans="2:16" ht="24">
      <c r="B147" s="170" t="s">
        <v>65</v>
      </c>
      <c r="C147" s="9">
        <v>871</v>
      </c>
      <c r="D147" s="91" t="s">
        <v>35</v>
      </c>
      <c r="E147" s="92" t="s">
        <v>31</v>
      </c>
      <c r="F147" s="93" t="s">
        <v>35</v>
      </c>
      <c r="G147" s="94" t="s">
        <v>175</v>
      </c>
      <c r="H147" s="95" t="s">
        <v>190</v>
      </c>
      <c r="I147" s="123">
        <v>240</v>
      </c>
      <c r="J147" s="218">
        <v>100</v>
      </c>
      <c r="P147" s="357">
        <v>87.7</v>
      </c>
    </row>
    <row r="148" spans="2:16" ht="33.75">
      <c r="B148" s="125" t="s">
        <v>105</v>
      </c>
      <c r="C148" s="31">
        <v>871</v>
      </c>
      <c r="D148" s="91" t="s">
        <v>35</v>
      </c>
      <c r="E148" s="92" t="s">
        <v>31</v>
      </c>
      <c r="F148" s="93" t="s">
        <v>35</v>
      </c>
      <c r="G148" s="94" t="s">
        <v>175</v>
      </c>
      <c r="H148" s="95" t="s">
        <v>191</v>
      </c>
      <c r="I148" s="102"/>
      <c r="J148" s="218">
        <f>J149</f>
        <v>800</v>
      </c>
      <c r="P148" s="357">
        <f>P149</f>
        <v>440</v>
      </c>
    </row>
    <row r="149" spans="2:16" ht="24">
      <c r="B149" s="170" t="s">
        <v>65</v>
      </c>
      <c r="C149" s="9">
        <v>871</v>
      </c>
      <c r="D149" s="91" t="s">
        <v>35</v>
      </c>
      <c r="E149" s="92" t="s">
        <v>31</v>
      </c>
      <c r="F149" s="93" t="s">
        <v>35</v>
      </c>
      <c r="G149" s="94" t="s">
        <v>175</v>
      </c>
      <c r="H149" s="95" t="s">
        <v>191</v>
      </c>
      <c r="I149" s="102" t="s">
        <v>64</v>
      </c>
      <c r="J149" s="218">
        <v>800</v>
      </c>
      <c r="O149" s="1">
        <v>35.6</v>
      </c>
      <c r="P149" s="357">
        <v>440</v>
      </c>
    </row>
    <row r="150" spans="2:16" ht="33.75">
      <c r="B150" s="125" t="s">
        <v>106</v>
      </c>
      <c r="C150" s="9">
        <v>871</v>
      </c>
      <c r="D150" s="91" t="s">
        <v>35</v>
      </c>
      <c r="E150" s="92" t="s">
        <v>31</v>
      </c>
      <c r="F150" s="93" t="s">
        <v>35</v>
      </c>
      <c r="G150" s="94" t="s">
        <v>175</v>
      </c>
      <c r="H150" s="95" t="s">
        <v>244</v>
      </c>
      <c r="I150" s="102"/>
      <c r="J150" s="218">
        <f>J151</f>
        <v>250</v>
      </c>
      <c r="P150" s="357">
        <f>P151</f>
        <v>100</v>
      </c>
    </row>
    <row r="151" spans="2:16" ht="24">
      <c r="B151" s="170" t="s">
        <v>65</v>
      </c>
      <c r="C151" s="9">
        <v>871</v>
      </c>
      <c r="D151" s="91" t="s">
        <v>35</v>
      </c>
      <c r="E151" s="92" t="s">
        <v>31</v>
      </c>
      <c r="F151" s="93" t="s">
        <v>35</v>
      </c>
      <c r="G151" s="94" t="s">
        <v>175</v>
      </c>
      <c r="H151" s="95" t="s">
        <v>244</v>
      </c>
      <c r="I151" s="102" t="s">
        <v>64</v>
      </c>
      <c r="J151" s="218">
        <v>250</v>
      </c>
      <c r="P151" s="357">
        <v>100</v>
      </c>
    </row>
    <row r="152" spans="2:16" ht="48">
      <c r="B152" s="170" t="s">
        <v>275</v>
      </c>
      <c r="C152" s="9" t="s">
        <v>43</v>
      </c>
      <c r="D152" s="91" t="s">
        <v>35</v>
      </c>
      <c r="E152" s="92" t="s">
        <v>31</v>
      </c>
      <c r="F152" s="93" t="s">
        <v>35</v>
      </c>
      <c r="G152" s="94" t="s">
        <v>175</v>
      </c>
      <c r="H152" s="95" t="s">
        <v>276</v>
      </c>
      <c r="I152" s="102"/>
      <c r="J152" s="218">
        <f>J153</f>
        <v>100</v>
      </c>
      <c r="P152" s="357">
        <f>P153</f>
        <v>97.1</v>
      </c>
    </row>
    <row r="153" spans="2:16" ht="24">
      <c r="B153" s="170" t="s">
        <v>65</v>
      </c>
      <c r="C153" s="9" t="s">
        <v>43</v>
      </c>
      <c r="D153" s="91" t="s">
        <v>35</v>
      </c>
      <c r="E153" s="92" t="s">
        <v>31</v>
      </c>
      <c r="F153" s="93" t="s">
        <v>35</v>
      </c>
      <c r="G153" s="94" t="s">
        <v>175</v>
      </c>
      <c r="H153" s="95" t="s">
        <v>276</v>
      </c>
      <c r="I153" s="102" t="s">
        <v>64</v>
      </c>
      <c r="J153" s="218">
        <v>100</v>
      </c>
      <c r="P153" s="357">
        <v>97.1</v>
      </c>
    </row>
    <row r="154" spans="2:16" ht="24.75" customHeight="1">
      <c r="B154" s="98" t="s">
        <v>235</v>
      </c>
      <c r="C154" s="259" t="s">
        <v>43</v>
      </c>
      <c r="D154" s="91" t="s">
        <v>35</v>
      </c>
      <c r="E154" s="92" t="s">
        <v>31</v>
      </c>
      <c r="F154" s="93" t="s">
        <v>35</v>
      </c>
      <c r="G154" s="94" t="s">
        <v>175</v>
      </c>
      <c r="H154" s="95" t="s">
        <v>193</v>
      </c>
      <c r="I154" s="102"/>
      <c r="J154" s="217">
        <f>J155</f>
        <v>213.5</v>
      </c>
      <c r="P154" s="358">
        <f>P155</f>
        <v>213.4</v>
      </c>
    </row>
    <row r="155" spans="2:16" ht="12" customHeight="1">
      <c r="B155" s="207" t="s">
        <v>140</v>
      </c>
      <c r="C155" s="259" t="s">
        <v>43</v>
      </c>
      <c r="D155" s="91" t="s">
        <v>35</v>
      </c>
      <c r="E155" s="92" t="s">
        <v>31</v>
      </c>
      <c r="F155" s="93" t="s">
        <v>35</v>
      </c>
      <c r="G155" s="94" t="s">
        <v>175</v>
      </c>
      <c r="H155" s="95" t="s">
        <v>193</v>
      </c>
      <c r="I155" s="102" t="s">
        <v>64</v>
      </c>
      <c r="J155" s="218">
        <v>213.5</v>
      </c>
      <c r="P155" s="357">
        <v>213.4</v>
      </c>
    </row>
    <row r="156" spans="2:16" ht="12.75" customHeight="1" hidden="1">
      <c r="B156" s="307" t="s">
        <v>16</v>
      </c>
      <c r="C156" s="74" t="s">
        <v>43</v>
      </c>
      <c r="D156" s="83" t="s">
        <v>35</v>
      </c>
      <c r="E156" s="84" t="s">
        <v>31</v>
      </c>
      <c r="F156" s="85"/>
      <c r="G156" s="86"/>
      <c r="H156" s="87"/>
      <c r="I156" s="88"/>
      <c r="J156" s="217"/>
      <c r="P156" s="358"/>
    </row>
    <row r="157" spans="2:16" ht="12.75" customHeight="1" hidden="1">
      <c r="B157" s="207" t="s">
        <v>207</v>
      </c>
      <c r="C157" s="259" t="s">
        <v>43</v>
      </c>
      <c r="D157" s="91" t="s">
        <v>35</v>
      </c>
      <c r="E157" s="92" t="s">
        <v>31</v>
      </c>
      <c r="F157" s="93" t="s">
        <v>56</v>
      </c>
      <c r="G157" s="94" t="s">
        <v>162</v>
      </c>
      <c r="H157" s="95" t="s">
        <v>205</v>
      </c>
      <c r="I157" s="102"/>
      <c r="J157" s="218"/>
      <c r="P157" s="357"/>
    </row>
    <row r="158" spans="2:16" ht="12.75" customHeight="1" hidden="1">
      <c r="B158" s="170" t="s">
        <v>65</v>
      </c>
      <c r="C158" s="259" t="s">
        <v>43</v>
      </c>
      <c r="D158" s="91" t="s">
        <v>35</v>
      </c>
      <c r="E158" s="92" t="s">
        <v>31</v>
      </c>
      <c r="F158" s="93" t="s">
        <v>56</v>
      </c>
      <c r="G158" s="94" t="s">
        <v>162</v>
      </c>
      <c r="H158" s="95" t="s">
        <v>205</v>
      </c>
      <c r="I158" s="102" t="s">
        <v>64</v>
      </c>
      <c r="J158" s="218"/>
      <c r="P158" s="357"/>
    </row>
    <row r="159" spans="2:16" ht="12.75" customHeight="1">
      <c r="B159" s="138" t="s">
        <v>20</v>
      </c>
      <c r="C159" s="260" t="s">
        <v>43</v>
      </c>
      <c r="D159" s="138" t="s">
        <v>37</v>
      </c>
      <c r="E159" s="139"/>
      <c r="F159" s="140"/>
      <c r="G159" s="141"/>
      <c r="H159" s="149"/>
      <c r="I159" s="141"/>
      <c r="J159" s="229">
        <f>J160</f>
        <v>30</v>
      </c>
      <c r="P159" s="359">
        <f aca="true" t="shared" si="0" ref="P159:P164">P160</f>
        <v>8.2</v>
      </c>
    </row>
    <row r="160" spans="2:16" ht="26.25" customHeight="1">
      <c r="B160" s="109" t="s">
        <v>52</v>
      </c>
      <c r="C160" s="74" t="s">
        <v>43</v>
      </c>
      <c r="D160" s="109" t="s">
        <v>37</v>
      </c>
      <c r="E160" s="110" t="s">
        <v>35</v>
      </c>
      <c r="F160" s="126"/>
      <c r="G160" s="102"/>
      <c r="H160" s="95"/>
      <c r="I160" s="102"/>
      <c r="J160" s="217">
        <f>J161</f>
        <v>30</v>
      </c>
      <c r="P160" s="358">
        <f t="shared" si="0"/>
        <v>8.2</v>
      </c>
    </row>
    <row r="161" spans="2:16" ht="17.25" customHeight="1">
      <c r="B161" s="82" t="s">
        <v>9</v>
      </c>
      <c r="C161" s="50">
        <v>871</v>
      </c>
      <c r="D161" s="100" t="s">
        <v>37</v>
      </c>
      <c r="E161" s="100" t="s">
        <v>35</v>
      </c>
      <c r="F161" s="85" t="s">
        <v>115</v>
      </c>
      <c r="G161" s="86"/>
      <c r="H161" s="87"/>
      <c r="I161" s="128"/>
      <c r="J161" s="217">
        <f>J162</f>
        <v>30</v>
      </c>
      <c r="P161" s="358">
        <f t="shared" si="0"/>
        <v>8.2</v>
      </c>
    </row>
    <row r="162" spans="2:16" ht="51">
      <c r="B162" s="82" t="s">
        <v>107</v>
      </c>
      <c r="C162" s="69">
        <v>871</v>
      </c>
      <c r="D162" s="100" t="s">
        <v>37</v>
      </c>
      <c r="E162" s="100" t="s">
        <v>35</v>
      </c>
      <c r="F162" s="85" t="s">
        <v>115</v>
      </c>
      <c r="G162" s="86"/>
      <c r="H162" s="87"/>
      <c r="I162" s="128"/>
      <c r="J162" s="217">
        <f>J165</f>
        <v>30</v>
      </c>
      <c r="P162" s="358">
        <f t="shared" si="0"/>
        <v>8.2</v>
      </c>
    </row>
    <row r="163" spans="2:16" ht="51">
      <c r="B163" s="156" t="s">
        <v>1</v>
      </c>
      <c r="C163" s="11">
        <v>871</v>
      </c>
      <c r="D163" s="100" t="s">
        <v>37</v>
      </c>
      <c r="E163" s="100" t="s">
        <v>35</v>
      </c>
      <c r="F163" s="85" t="s">
        <v>115</v>
      </c>
      <c r="G163" s="86" t="s">
        <v>146</v>
      </c>
      <c r="H163" s="87"/>
      <c r="I163" s="128"/>
      <c r="J163" s="217">
        <f>J164</f>
        <v>30</v>
      </c>
      <c r="P163" s="358">
        <f t="shared" si="0"/>
        <v>8.2</v>
      </c>
    </row>
    <row r="164" spans="2:16" ht="12.75">
      <c r="B164" s="175" t="s">
        <v>141</v>
      </c>
      <c r="C164" s="71">
        <v>871</v>
      </c>
      <c r="D164" s="104" t="s">
        <v>37</v>
      </c>
      <c r="E164" s="104" t="s">
        <v>35</v>
      </c>
      <c r="F164" s="93" t="s">
        <v>115</v>
      </c>
      <c r="G164" s="94" t="s">
        <v>146</v>
      </c>
      <c r="H164" s="95" t="s">
        <v>167</v>
      </c>
      <c r="I164" s="129"/>
      <c r="J164" s="218">
        <f>J165</f>
        <v>30</v>
      </c>
      <c r="P164" s="357">
        <f t="shared" si="0"/>
        <v>8.2</v>
      </c>
    </row>
    <row r="165" spans="2:16" ht="24">
      <c r="B165" s="98" t="s">
        <v>65</v>
      </c>
      <c r="C165" s="9">
        <v>871</v>
      </c>
      <c r="D165" s="104" t="s">
        <v>37</v>
      </c>
      <c r="E165" s="104" t="s">
        <v>35</v>
      </c>
      <c r="F165" s="93" t="s">
        <v>115</v>
      </c>
      <c r="G165" s="94" t="s">
        <v>146</v>
      </c>
      <c r="H165" s="95" t="s">
        <v>167</v>
      </c>
      <c r="I165" s="114">
        <v>240</v>
      </c>
      <c r="J165" s="218">
        <v>30</v>
      </c>
      <c r="P165" s="357">
        <v>8.2</v>
      </c>
    </row>
    <row r="166" spans="2:16" ht="14.25">
      <c r="B166" s="138" t="s">
        <v>21</v>
      </c>
      <c r="C166" s="257">
        <v>871</v>
      </c>
      <c r="D166" s="138" t="s">
        <v>38</v>
      </c>
      <c r="E166" s="139"/>
      <c r="F166" s="140"/>
      <c r="G166" s="141"/>
      <c r="H166" s="149"/>
      <c r="I166" s="141"/>
      <c r="J166" s="229">
        <f>J167</f>
        <v>4367.4</v>
      </c>
      <c r="P166" s="359">
        <f>P167</f>
        <v>3577.2000000000003</v>
      </c>
    </row>
    <row r="167" spans="2:16" ht="12.75">
      <c r="B167" s="109" t="s">
        <v>39</v>
      </c>
      <c r="C167" s="69">
        <v>871</v>
      </c>
      <c r="D167" s="109" t="s">
        <v>38</v>
      </c>
      <c r="E167" s="110" t="s">
        <v>30</v>
      </c>
      <c r="F167" s="126"/>
      <c r="G167" s="102"/>
      <c r="H167" s="95"/>
      <c r="I167" s="102"/>
      <c r="J167" s="217">
        <f>J168+J185</f>
        <v>4367.4</v>
      </c>
      <c r="P167" s="357">
        <f>P168+P185</f>
        <v>3577.2000000000003</v>
      </c>
    </row>
    <row r="168" spans="2:16" ht="38.25">
      <c r="B168" s="151" t="s">
        <v>142</v>
      </c>
      <c r="C168" s="69">
        <v>871</v>
      </c>
      <c r="D168" s="83" t="s">
        <v>38</v>
      </c>
      <c r="E168" s="84" t="s">
        <v>30</v>
      </c>
      <c r="F168" s="85" t="s">
        <v>37</v>
      </c>
      <c r="G168" s="86"/>
      <c r="H168" s="87"/>
      <c r="I168" s="88"/>
      <c r="J168" s="216">
        <f>J169+J180+J183</f>
        <v>4307.4</v>
      </c>
      <c r="P168" s="358">
        <f>P169+P180+P183</f>
        <v>3518.2000000000003</v>
      </c>
    </row>
    <row r="169" spans="2:16" ht="25.5">
      <c r="B169" s="156" t="s">
        <v>143</v>
      </c>
      <c r="C169" s="69">
        <v>871</v>
      </c>
      <c r="D169" s="100" t="s">
        <v>38</v>
      </c>
      <c r="E169" s="100" t="s">
        <v>30</v>
      </c>
      <c r="F169" s="85" t="s">
        <v>37</v>
      </c>
      <c r="G169" s="86" t="s">
        <v>146</v>
      </c>
      <c r="H169" s="87"/>
      <c r="I169" s="128"/>
      <c r="J169" s="217">
        <f>J170+J174+J176+J178</f>
        <v>4032.9</v>
      </c>
      <c r="P169" s="358">
        <f>P170+P174+P176+P178</f>
        <v>3253.1000000000004</v>
      </c>
    </row>
    <row r="170" spans="2:16" ht="27">
      <c r="B170" s="178" t="s">
        <v>144</v>
      </c>
      <c r="C170" s="28">
        <v>871</v>
      </c>
      <c r="D170" s="104" t="s">
        <v>38</v>
      </c>
      <c r="E170" s="104" t="s">
        <v>30</v>
      </c>
      <c r="F170" s="93" t="s">
        <v>37</v>
      </c>
      <c r="G170" s="94" t="s">
        <v>146</v>
      </c>
      <c r="H170" s="95" t="s">
        <v>194</v>
      </c>
      <c r="I170" s="129"/>
      <c r="J170" s="218">
        <f>J171+J172+J173</f>
        <v>3852.9</v>
      </c>
      <c r="P170" s="357">
        <f>P171+P172+P173</f>
        <v>3081.9</v>
      </c>
    </row>
    <row r="171" spans="2:16" ht="12.75">
      <c r="B171" s="152" t="s">
        <v>145</v>
      </c>
      <c r="C171" s="28">
        <v>871</v>
      </c>
      <c r="D171" s="104" t="s">
        <v>38</v>
      </c>
      <c r="E171" s="104" t="s">
        <v>30</v>
      </c>
      <c r="F171" s="93" t="s">
        <v>37</v>
      </c>
      <c r="G171" s="94" t="s">
        <v>146</v>
      </c>
      <c r="H171" s="95" t="s">
        <v>194</v>
      </c>
      <c r="I171" s="129" t="s">
        <v>73</v>
      </c>
      <c r="J171" s="218">
        <v>1448.1</v>
      </c>
      <c r="K171" s="1">
        <v>-86</v>
      </c>
      <c r="P171" s="357">
        <v>1337.3</v>
      </c>
    </row>
    <row r="172" spans="2:16" ht="24">
      <c r="B172" s="98" t="s">
        <v>65</v>
      </c>
      <c r="C172" s="28">
        <v>871</v>
      </c>
      <c r="D172" s="104" t="s">
        <v>38</v>
      </c>
      <c r="E172" s="104" t="s">
        <v>30</v>
      </c>
      <c r="F172" s="93" t="s">
        <v>37</v>
      </c>
      <c r="G172" s="94" t="s">
        <v>146</v>
      </c>
      <c r="H172" s="95" t="s">
        <v>194</v>
      </c>
      <c r="I172" s="129" t="s">
        <v>64</v>
      </c>
      <c r="J172" s="218">
        <v>2148.3</v>
      </c>
      <c r="K172" s="1">
        <v>285.7</v>
      </c>
      <c r="P172" s="357">
        <v>1508.3</v>
      </c>
    </row>
    <row r="173" spans="2:16" ht="12.75">
      <c r="B173" s="98" t="s">
        <v>66</v>
      </c>
      <c r="C173" s="28">
        <v>871</v>
      </c>
      <c r="D173" s="104" t="s">
        <v>38</v>
      </c>
      <c r="E173" s="104" t="s">
        <v>30</v>
      </c>
      <c r="F173" s="93" t="s">
        <v>37</v>
      </c>
      <c r="G173" s="94" t="s">
        <v>146</v>
      </c>
      <c r="H173" s="95" t="s">
        <v>194</v>
      </c>
      <c r="I173" s="114">
        <v>850</v>
      </c>
      <c r="J173" s="218">
        <v>256.5</v>
      </c>
      <c r="K173" s="1">
        <v>35</v>
      </c>
      <c r="P173" s="357">
        <v>236.3</v>
      </c>
    </row>
    <row r="174" spans="2:16" ht="27.75" customHeight="1">
      <c r="B174" s="98" t="s">
        <v>236</v>
      </c>
      <c r="C174" s="31">
        <v>871</v>
      </c>
      <c r="D174" s="104" t="s">
        <v>38</v>
      </c>
      <c r="E174" s="177" t="s">
        <v>30</v>
      </c>
      <c r="F174" s="93" t="s">
        <v>37</v>
      </c>
      <c r="G174" s="94" t="s">
        <v>146</v>
      </c>
      <c r="H174" s="95" t="s">
        <v>190</v>
      </c>
      <c r="I174" s="123"/>
      <c r="J174" s="233">
        <f>J175</f>
        <v>40</v>
      </c>
      <c r="P174" s="357">
        <f>P175</f>
        <v>40</v>
      </c>
    </row>
    <row r="175" spans="2:16" ht="22.5" customHeight="1">
      <c r="B175" s="98" t="s">
        <v>65</v>
      </c>
      <c r="C175" s="28">
        <v>871</v>
      </c>
      <c r="D175" s="104" t="s">
        <v>38</v>
      </c>
      <c r="E175" s="177" t="s">
        <v>30</v>
      </c>
      <c r="F175" s="93" t="s">
        <v>37</v>
      </c>
      <c r="G175" s="94" t="s">
        <v>146</v>
      </c>
      <c r="H175" s="95" t="s">
        <v>190</v>
      </c>
      <c r="I175" s="123">
        <v>240</v>
      </c>
      <c r="J175" s="233">
        <v>40</v>
      </c>
      <c r="P175" s="357">
        <v>40</v>
      </c>
    </row>
    <row r="176" spans="2:16" ht="12.75">
      <c r="B176" s="98" t="s">
        <v>237</v>
      </c>
      <c r="C176" s="71">
        <v>871</v>
      </c>
      <c r="D176" s="104" t="s">
        <v>38</v>
      </c>
      <c r="E176" s="177" t="s">
        <v>30</v>
      </c>
      <c r="F176" s="93" t="s">
        <v>37</v>
      </c>
      <c r="G176" s="94" t="s">
        <v>146</v>
      </c>
      <c r="H176" s="95" t="s">
        <v>195</v>
      </c>
      <c r="I176" s="123"/>
      <c r="J176" s="233">
        <v>100</v>
      </c>
      <c r="P176" s="357">
        <f>P177</f>
        <v>99.4</v>
      </c>
    </row>
    <row r="177" spans="2:16" ht="24">
      <c r="B177" s="98" t="s">
        <v>65</v>
      </c>
      <c r="C177" s="28">
        <v>871</v>
      </c>
      <c r="D177" s="104" t="s">
        <v>38</v>
      </c>
      <c r="E177" s="177" t="s">
        <v>30</v>
      </c>
      <c r="F177" s="93" t="s">
        <v>37</v>
      </c>
      <c r="G177" s="94" t="s">
        <v>146</v>
      </c>
      <c r="H177" s="95" t="s">
        <v>195</v>
      </c>
      <c r="I177" s="123">
        <v>240</v>
      </c>
      <c r="J177" s="233">
        <v>100</v>
      </c>
      <c r="P177" s="357">
        <v>99.4</v>
      </c>
    </row>
    <row r="178" spans="2:16" ht="12.75">
      <c r="B178" s="368" t="s">
        <v>262</v>
      </c>
      <c r="C178" s="28" t="s">
        <v>43</v>
      </c>
      <c r="D178" s="104" t="s">
        <v>38</v>
      </c>
      <c r="E178" s="177" t="s">
        <v>30</v>
      </c>
      <c r="F178" s="93" t="s">
        <v>37</v>
      </c>
      <c r="G178" s="94" t="s">
        <v>146</v>
      </c>
      <c r="H178" s="95" t="s">
        <v>263</v>
      </c>
      <c r="I178" s="123"/>
      <c r="J178" s="233">
        <f>J179</f>
        <v>40</v>
      </c>
      <c r="P178" s="357">
        <f>P179</f>
        <v>31.8</v>
      </c>
    </row>
    <row r="179" spans="2:16" ht="24">
      <c r="B179" s="98" t="s">
        <v>65</v>
      </c>
      <c r="C179" s="28" t="s">
        <v>282</v>
      </c>
      <c r="D179" s="104" t="s">
        <v>38</v>
      </c>
      <c r="E179" s="177" t="s">
        <v>30</v>
      </c>
      <c r="F179" s="93" t="s">
        <v>37</v>
      </c>
      <c r="G179" s="94" t="s">
        <v>146</v>
      </c>
      <c r="H179" s="95" t="s">
        <v>263</v>
      </c>
      <c r="I179" s="123">
        <v>240</v>
      </c>
      <c r="J179" s="233">
        <v>40</v>
      </c>
      <c r="P179" s="357">
        <v>31.8</v>
      </c>
    </row>
    <row r="180" spans="2:16" ht="46.5" customHeight="1">
      <c r="B180" s="248" t="s">
        <v>227</v>
      </c>
      <c r="C180" s="76" t="s">
        <v>43</v>
      </c>
      <c r="D180" s="100" t="s">
        <v>38</v>
      </c>
      <c r="E180" s="249" t="s">
        <v>30</v>
      </c>
      <c r="F180" s="85" t="s">
        <v>37</v>
      </c>
      <c r="G180" s="86" t="s">
        <v>55</v>
      </c>
      <c r="H180" s="87"/>
      <c r="I180" s="247"/>
      <c r="J180" s="217">
        <f>J181</f>
        <v>224.5</v>
      </c>
      <c r="P180" s="358">
        <f>P181</f>
        <v>215.1</v>
      </c>
    </row>
    <row r="181" spans="2:16" ht="62.25" customHeight="1">
      <c r="B181" s="335" t="s">
        <v>228</v>
      </c>
      <c r="C181" s="208" t="s">
        <v>43</v>
      </c>
      <c r="D181" s="104" t="s">
        <v>38</v>
      </c>
      <c r="E181" s="177" t="s">
        <v>30</v>
      </c>
      <c r="F181" s="93" t="s">
        <v>37</v>
      </c>
      <c r="G181" s="94" t="s">
        <v>55</v>
      </c>
      <c r="H181" s="95" t="s">
        <v>229</v>
      </c>
      <c r="I181" s="123"/>
      <c r="J181" s="234">
        <f>J182</f>
        <v>224.5</v>
      </c>
      <c r="P181" s="357">
        <f>P182</f>
        <v>215.1</v>
      </c>
    </row>
    <row r="182" spans="2:16" ht="12.75">
      <c r="B182" s="152" t="s">
        <v>145</v>
      </c>
      <c r="C182" s="208" t="s">
        <v>43</v>
      </c>
      <c r="D182" s="104" t="s">
        <v>38</v>
      </c>
      <c r="E182" s="177" t="s">
        <v>30</v>
      </c>
      <c r="F182" s="93" t="s">
        <v>37</v>
      </c>
      <c r="G182" s="94" t="s">
        <v>55</v>
      </c>
      <c r="H182" s="95" t="s">
        <v>229</v>
      </c>
      <c r="I182" s="123">
        <v>110</v>
      </c>
      <c r="J182" s="234">
        <v>224.5</v>
      </c>
      <c r="P182" s="357">
        <v>215.1</v>
      </c>
    </row>
    <row r="183" spans="2:16" ht="21.75">
      <c r="B183" s="156" t="s">
        <v>264</v>
      </c>
      <c r="C183" s="76" t="s">
        <v>43</v>
      </c>
      <c r="D183" s="100" t="s">
        <v>38</v>
      </c>
      <c r="E183" s="249" t="s">
        <v>30</v>
      </c>
      <c r="F183" s="85" t="s">
        <v>37</v>
      </c>
      <c r="G183" s="86" t="s">
        <v>175</v>
      </c>
      <c r="H183" s="87" t="s">
        <v>266</v>
      </c>
      <c r="I183" s="247"/>
      <c r="J183" s="234">
        <f>J184</f>
        <v>50</v>
      </c>
      <c r="K183" s="369"/>
      <c r="L183" s="369"/>
      <c r="M183" s="369"/>
      <c r="N183" s="369"/>
      <c r="O183" s="369"/>
      <c r="P183" s="358">
        <f>P184</f>
        <v>50</v>
      </c>
    </row>
    <row r="184" spans="2:16" ht="25.5">
      <c r="B184" s="152" t="s">
        <v>265</v>
      </c>
      <c r="C184" s="208" t="s">
        <v>43</v>
      </c>
      <c r="D184" s="104" t="s">
        <v>38</v>
      </c>
      <c r="E184" s="177" t="s">
        <v>30</v>
      </c>
      <c r="F184" s="93" t="s">
        <v>37</v>
      </c>
      <c r="G184" s="94" t="s">
        <v>175</v>
      </c>
      <c r="H184" s="95" t="s">
        <v>266</v>
      </c>
      <c r="I184" s="123">
        <v>350</v>
      </c>
      <c r="J184" s="234">
        <v>50</v>
      </c>
      <c r="P184" s="357">
        <v>50</v>
      </c>
    </row>
    <row r="185" spans="2:16" ht="12.75">
      <c r="B185" s="156" t="s">
        <v>16</v>
      </c>
      <c r="C185" s="76" t="s">
        <v>43</v>
      </c>
      <c r="D185" s="100" t="s">
        <v>38</v>
      </c>
      <c r="E185" s="249" t="s">
        <v>30</v>
      </c>
      <c r="F185" s="85" t="s">
        <v>56</v>
      </c>
      <c r="G185" s="86" t="s">
        <v>162</v>
      </c>
      <c r="H185" s="87"/>
      <c r="I185" s="247"/>
      <c r="J185" s="234">
        <f>J186+J189+J193</f>
        <v>60</v>
      </c>
      <c r="P185" s="357">
        <f>P186+P189+P193</f>
        <v>59</v>
      </c>
    </row>
    <row r="186" spans="2:16" ht="37.5" customHeight="1">
      <c r="B186" s="115" t="s">
        <v>127</v>
      </c>
      <c r="C186" s="208" t="s">
        <v>43</v>
      </c>
      <c r="D186" s="104" t="s">
        <v>38</v>
      </c>
      <c r="E186" s="177" t="s">
        <v>30</v>
      </c>
      <c r="F186" s="93" t="s">
        <v>56</v>
      </c>
      <c r="G186" s="94" t="s">
        <v>162</v>
      </c>
      <c r="H186" s="95" t="s">
        <v>163</v>
      </c>
      <c r="I186" s="123"/>
      <c r="J186" s="234">
        <f>J187+J188</f>
        <v>52</v>
      </c>
      <c r="P186" s="357">
        <f>P187+P188</f>
        <v>51.9</v>
      </c>
    </row>
    <row r="187" spans="2:16" ht="38.25" customHeight="1">
      <c r="B187" s="37" t="s">
        <v>173</v>
      </c>
      <c r="C187" s="208" t="s">
        <v>43</v>
      </c>
      <c r="D187" s="104" t="s">
        <v>38</v>
      </c>
      <c r="E187" s="177" t="s">
        <v>30</v>
      </c>
      <c r="F187" s="93" t="s">
        <v>56</v>
      </c>
      <c r="G187" s="94" t="s">
        <v>162</v>
      </c>
      <c r="H187" s="95" t="s">
        <v>163</v>
      </c>
      <c r="I187" s="123">
        <v>831</v>
      </c>
      <c r="J187" s="234">
        <v>2</v>
      </c>
      <c r="K187" s="1">
        <v>2</v>
      </c>
      <c r="P187" s="357">
        <v>2</v>
      </c>
    </row>
    <row r="188" spans="2:16" ht="24" customHeight="1">
      <c r="B188" s="98" t="s">
        <v>65</v>
      </c>
      <c r="C188" s="208" t="s">
        <v>43</v>
      </c>
      <c r="D188" s="104" t="s">
        <v>38</v>
      </c>
      <c r="E188" s="177" t="s">
        <v>30</v>
      </c>
      <c r="F188" s="93" t="s">
        <v>56</v>
      </c>
      <c r="G188" s="94" t="s">
        <v>162</v>
      </c>
      <c r="H188" s="95" t="s">
        <v>163</v>
      </c>
      <c r="I188" s="123">
        <v>240</v>
      </c>
      <c r="J188" s="234">
        <v>50</v>
      </c>
      <c r="K188" s="1">
        <v>53.7</v>
      </c>
      <c r="P188" s="357">
        <v>49.9</v>
      </c>
    </row>
    <row r="189" spans="2:16" ht="17.25" customHeight="1">
      <c r="B189" s="47" t="s">
        <v>272</v>
      </c>
      <c r="C189" s="100" t="s">
        <v>43</v>
      </c>
      <c r="D189" s="249" t="s">
        <v>38</v>
      </c>
      <c r="E189" s="85" t="s">
        <v>30</v>
      </c>
      <c r="F189" s="86" t="s">
        <v>56</v>
      </c>
      <c r="G189" s="87"/>
      <c r="H189" s="247"/>
      <c r="I189" s="234"/>
      <c r="J189" s="234">
        <f>J190</f>
        <v>4</v>
      </c>
      <c r="P189" s="357">
        <f>P190</f>
        <v>3.1</v>
      </c>
    </row>
    <row r="190" spans="2:16" ht="24" customHeight="1">
      <c r="B190" s="47" t="s">
        <v>267</v>
      </c>
      <c r="C190" s="104" t="s">
        <v>43</v>
      </c>
      <c r="D190" s="177" t="s">
        <v>38</v>
      </c>
      <c r="E190" s="93" t="s">
        <v>30</v>
      </c>
      <c r="F190" s="94" t="s">
        <v>56</v>
      </c>
      <c r="G190" s="95" t="s">
        <v>162</v>
      </c>
      <c r="H190" s="123"/>
      <c r="I190" s="234"/>
      <c r="J190" s="234">
        <f>J191</f>
        <v>4</v>
      </c>
      <c r="P190" s="357">
        <f>P191</f>
        <v>3.1</v>
      </c>
    </row>
    <row r="191" spans="2:16" ht="24" customHeight="1">
      <c r="B191" s="61" t="s">
        <v>220</v>
      </c>
      <c r="C191" s="104" t="s">
        <v>43</v>
      </c>
      <c r="D191" s="177" t="s">
        <v>38</v>
      </c>
      <c r="E191" s="93" t="s">
        <v>30</v>
      </c>
      <c r="F191" s="94" t="s">
        <v>56</v>
      </c>
      <c r="G191" s="95" t="s">
        <v>162</v>
      </c>
      <c r="H191" s="123">
        <v>28930</v>
      </c>
      <c r="I191" s="234"/>
      <c r="J191" s="234">
        <f>J192</f>
        <v>4</v>
      </c>
      <c r="P191" s="357">
        <f>P192</f>
        <v>3.1</v>
      </c>
    </row>
    <row r="192" spans="2:16" ht="12.75" customHeight="1">
      <c r="B192" s="98" t="s">
        <v>66</v>
      </c>
      <c r="C192" s="104" t="s">
        <v>43</v>
      </c>
      <c r="D192" s="177" t="s">
        <v>38</v>
      </c>
      <c r="E192" s="93" t="s">
        <v>30</v>
      </c>
      <c r="F192" s="94" t="s">
        <v>56</v>
      </c>
      <c r="G192" s="95" t="s">
        <v>162</v>
      </c>
      <c r="H192" s="123">
        <v>28930</v>
      </c>
      <c r="I192" s="370">
        <v>850</v>
      </c>
      <c r="J192" s="234">
        <v>4</v>
      </c>
      <c r="P192" s="357">
        <v>3.1</v>
      </c>
    </row>
    <row r="193" spans="2:16" ht="24" customHeight="1">
      <c r="B193" s="47" t="s">
        <v>270</v>
      </c>
      <c r="C193" s="100" t="s">
        <v>43</v>
      </c>
      <c r="D193" s="249" t="s">
        <v>38</v>
      </c>
      <c r="E193" s="85" t="s">
        <v>30</v>
      </c>
      <c r="F193" s="86" t="s">
        <v>56</v>
      </c>
      <c r="G193" s="87"/>
      <c r="H193" s="123"/>
      <c r="I193" s="371"/>
      <c r="J193" s="218">
        <f>J194</f>
        <v>4</v>
      </c>
      <c r="P193" s="357">
        <f>P194</f>
        <v>4</v>
      </c>
    </row>
    <row r="194" spans="2:16" ht="24" customHeight="1">
      <c r="B194" s="47" t="s">
        <v>268</v>
      </c>
      <c r="C194" s="104" t="s">
        <v>43</v>
      </c>
      <c r="D194" s="177" t="s">
        <v>38</v>
      </c>
      <c r="E194" s="93" t="s">
        <v>30</v>
      </c>
      <c r="F194" s="94" t="s">
        <v>56</v>
      </c>
      <c r="G194" s="95" t="s">
        <v>162</v>
      </c>
      <c r="H194" s="123"/>
      <c r="I194" s="370"/>
      <c r="J194" s="234">
        <f>J195</f>
        <v>4</v>
      </c>
      <c r="P194" s="357">
        <f>P195</f>
        <v>4</v>
      </c>
    </row>
    <row r="195" spans="2:16" ht="24" customHeight="1">
      <c r="B195" s="61" t="s">
        <v>220</v>
      </c>
      <c r="C195" s="104" t="s">
        <v>43</v>
      </c>
      <c r="D195" s="177" t="s">
        <v>38</v>
      </c>
      <c r="E195" s="93" t="s">
        <v>30</v>
      </c>
      <c r="F195" s="94" t="s">
        <v>56</v>
      </c>
      <c r="G195" s="95" t="s">
        <v>162</v>
      </c>
      <c r="H195" s="123">
        <v>28940</v>
      </c>
      <c r="I195" s="370"/>
      <c r="J195" s="234">
        <f>J196</f>
        <v>4</v>
      </c>
      <c r="P195" s="357">
        <f>P196</f>
        <v>4</v>
      </c>
    </row>
    <row r="196" spans="2:16" ht="13.5" customHeight="1">
      <c r="B196" s="98" t="s">
        <v>66</v>
      </c>
      <c r="C196" s="104" t="s">
        <v>43</v>
      </c>
      <c r="D196" s="177" t="s">
        <v>38</v>
      </c>
      <c r="E196" s="93" t="s">
        <v>30</v>
      </c>
      <c r="F196" s="94" t="s">
        <v>56</v>
      </c>
      <c r="G196" s="95" t="s">
        <v>162</v>
      </c>
      <c r="H196" s="123">
        <v>28940</v>
      </c>
      <c r="I196" s="370">
        <v>850</v>
      </c>
      <c r="J196" s="234">
        <v>4</v>
      </c>
      <c r="P196" s="357">
        <v>4</v>
      </c>
    </row>
    <row r="197" spans="2:16" ht="14.25">
      <c r="B197" s="179" t="s">
        <v>74</v>
      </c>
      <c r="C197" s="261" t="s">
        <v>43</v>
      </c>
      <c r="D197" s="180" t="s">
        <v>48</v>
      </c>
      <c r="E197" s="181"/>
      <c r="F197" s="140"/>
      <c r="G197" s="141"/>
      <c r="H197" s="149"/>
      <c r="I197" s="182" t="s">
        <v>75</v>
      </c>
      <c r="J197" s="229">
        <f>J198</f>
        <v>276.3</v>
      </c>
      <c r="P197" s="359">
        <f>P198</f>
        <v>276.3</v>
      </c>
    </row>
    <row r="198" spans="2:16" ht="12.75">
      <c r="B198" s="109" t="s">
        <v>76</v>
      </c>
      <c r="C198" s="76" t="s">
        <v>43</v>
      </c>
      <c r="D198" s="109" t="s">
        <v>48</v>
      </c>
      <c r="E198" s="110" t="s">
        <v>30</v>
      </c>
      <c r="F198" s="126"/>
      <c r="G198" s="102"/>
      <c r="H198" s="127"/>
      <c r="I198" s="102"/>
      <c r="J198" s="216">
        <f>J199</f>
        <v>276.3</v>
      </c>
      <c r="P198" s="358">
        <f>P199</f>
        <v>276.3</v>
      </c>
    </row>
    <row r="199" spans="2:16" ht="17.25" customHeight="1">
      <c r="B199" s="82" t="s">
        <v>77</v>
      </c>
      <c r="C199" s="76" t="s">
        <v>43</v>
      </c>
      <c r="D199" s="83" t="s">
        <v>48</v>
      </c>
      <c r="E199" s="84" t="s">
        <v>30</v>
      </c>
      <c r="F199" s="85" t="s">
        <v>78</v>
      </c>
      <c r="G199" s="86"/>
      <c r="H199" s="87"/>
      <c r="I199" s="88"/>
      <c r="J199" s="216">
        <f>J200</f>
        <v>276.3</v>
      </c>
      <c r="P199" s="358">
        <f>P200</f>
        <v>276.3</v>
      </c>
    </row>
    <row r="200" spans="2:16" ht="12.75">
      <c r="B200" s="82" t="s">
        <v>79</v>
      </c>
      <c r="C200" s="76" t="s">
        <v>43</v>
      </c>
      <c r="D200" s="250" t="s">
        <v>48</v>
      </c>
      <c r="E200" s="134" t="s">
        <v>30</v>
      </c>
      <c r="F200" s="134" t="s">
        <v>78</v>
      </c>
      <c r="G200" s="88" t="s">
        <v>146</v>
      </c>
      <c r="H200" s="135"/>
      <c r="I200" s="88"/>
      <c r="J200" s="216">
        <f>J201</f>
        <v>276.3</v>
      </c>
      <c r="P200" s="358">
        <f>P201</f>
        <v>276.3</v>
      </c>
    </row>
    <row r="201" spans="2:16" ht="38.25">
      <c r="B201" s="117" t="s">
        <v>80</v>
      </c>
      <c r="C201" s="208" t="s">
        <v>43</v>
      </c>
      <c r="D201" s="130" t="s">
        <v>48</v>
      </c>
      <c r="E201" s="126" t="s">
        <v>30</v>
      </c>
      <c r="F201" s="126" t="s">
        <v>78</v>
      </c>
      <c r="G201" s="102" t="s">
        <v>146</v>
      </c>
      <c r="H201" s="127" t="s">
        <v>196</v>
      </c>
      <c r="I201" s="102"/>
      <c r="J201" s="225">
        <f>J202</f>
        <v>276.3</v>
      </c>
      <c r="P201" s="357">
        <f>P202</f>
        <v>276.3</v>
      </c>
    </row>
    <row r="202" spans="2:16" ht="12.75">
      <c r="B202" s="117" t="s">
        <v>247</v>
      </c>
      <c r="C202" s="208" t="s">
        <v>43</v>
      </c>
      <c r="D202" s="130" t="s">
        <v>48</v>
      </c>
      <c r="E202" s="126" t="s">
        <v>30</v>
      </c>
      <c r="F202" s="126" t="s">
        <v>78</v>
      </c>
      <c r="G202" s="102" t="s">
        <v>146</v>
      </c>
      <c r="H202" s="127" t="s">
        <v>196</v>
      </c>
      <c r="I202" s="102" t="s">
        <v>218</v>
      </c>
      <c r="J202" s="225">
        <v>276.3</v>
      </c>
      <c r="P202" s="357">
        <v>276.3</v>
      </c>
    </row>
    <row r="203" spans="2:16" ht="31.5">
      <c r="B203" s="171" t="s">
        <v>108</v>
      </c>
      <c r="C203" s="261" t="s">
        <v>43</v>
      </c>
      <c r="D203" s="172" t="s">
        <v>13</v>
      </c>
      <c r="E203" s="173"/>
      <c r="F203" s="173"/>
      <c r="G203" s="163"/>
      <c r="H203" s="174"/>
      <c r="I203" s="163"/>
      <c r="J203" s="226">
        <f>J204</f>
        <v>10.4</v>
      </c>
      <c r="P203" s="359">
        <f>P204</f>
        <v>10.4</v>
      </c>
    </row>
    <row r="204" spans="2:16" ht="12.75">
      <c r="B204" s="131" t="s">
        <v>108</v>
      </c>
      <c r="C204" s="76" t="s">
        <v>43</v>
      </c>
      <c r="D204" s="251" t="s">
        <v>13</v>
      </c>
      <c r="E204" s="252" t="s">
        <v>30</v>
      </c>
      <c r="F204" s="252"/>
      <c r="G204" s="253"/>
      <c r="H204" s="254"/>
      <c r="I204" s="253"/>
      <c r="J204" s="255">
        <f>J206</f>
        <v>10.4</v>
      </c>
      <c r="P204" s="358">
        <f>P205</f>
        <v>10.4</v>
      </c>
    </row>
    <row r="205" spans="2:16" ht="12.75">
      <c r="B205" s="82" t="s">
        <v>109</v>
      </c>
      <c r="C205" s="76" t="s">
        <v>43</v>
      </c>
      <c r="D205" s="250" t="s">
        <v>13</v>
      </c>
      <c r="E205" s="134" t="s">
        <v>30</v>
      </c>
      <c r="F205" s="134" t="s">
        <v>110</v>
      </c>
      <c r="G205" s="88"/>
      <c r="H205" s="135"/>
      <c r="I205" s="88"/>
      <c r="J205" s="216">
        <f>J206</f>
        <v>10.4</v>
      </c>
      <c r="P205" s="358">
        <f>P206</f>
        <v>10.4</v>
      </c>
    </row>
    <row r="206" spans="2:16" ht="25.5">
      <c r="B206" s="117" t="s">
        <v>111</v>
      </c>
      <c r="C206" s="208" t="s">
        <v>43</v>
      </c>
      <c r="D206" s="130" t="s">
        <v>13</v>
      </c>
      <c r="E206" s="126" t="s">
        <v>30</v>
      </c>
      <c r="F206" s="126" t="s">
        <v>110</v>
      </c>
      <c r="G206" s="102" t="s">
        <v>146</v>
      </c>
      <c r="H206" s="127"/>
      <c r="I206" s="102"/>
      <c r="J206" s="225">
        <f>J207</f>
        <v>10.4</v>
      </c>
      <c r="P206" s="357">
        <f>P207</f>
        <v>10.4</v>
      </c>
    </row>
    <row r="207" spans="2:16" ht="33.75">
      <c r="B207" s="113" t="s">
        <v>112</v>
      </c>
      <c r="C207" s="208" t="s">
        <v>43</v>
      </c>
      <c r="D207" s="130" t="s">
        <v>13</v>
      </c>
      <c r="E207" s="126" t="s">
        <v>30</v>
      </c>
      <c r="F207" s="126" t="s">
        <v>110</v>
      </c>
      <c r="G207" s="102" t="s">
        <v>146</v>
      </c>
      <c r="H207" s="127" t="s">
        <v>197</v>
      </c>
      <c r="I207" s="102"/>
      <c r="J207" s="225">
        <f>J208</f>
        <v>10.4</v>
      </c>
      <c r="P207" s="357">
        <f>P208</f>
        <v>10.4</v>
      </c>
    </row>
    <row r="208" spans="2:16" ht="12.75">
      <c r="B208" s="113" t="s">
        <v>113</v>
      </c>
      <c r="C208" s="208" t="s">
        <v>43</v>
      </c>
      <c r="D208" s="130" t="s">
        <v>13</v>
      </c>
      <c r="E208" s="126" t="s">
        <v>30</v>
      </c>
      <c r="F208" s="126" t="s">
        <v>110</v>
      </c>
      <c r="G208" s="102" t="s">
        <v>146</v>
      </c>
      <c r="H208" s="127" t="s">
        <v>197</v>
      </c>
      <c r="I208" s="102" t="s">
        <v>114</v>
      </c>
      <c r="J208" s="225">
        <v>10.4</v>
      </c>
      <c r="P208" s="357">
        <v>10.4</v>
      </c>
    </row>
    <row r="209" spans="2:16" ht="36">
      <c r="B209" s="138" t="s">
        <v>82</v>
      </c>
      <c r="C209" s="261" t="s">
        <v>95</v>
      </c>
      <c r="D209" s="138" t="s">
        <v>30</v>
      </c>
      <c r="E209" s="139" t="s">
        <v>31</v>
      </c>
      <c r="F209" s="140"/>
      <c r="G209" s="141"/>
      <c r="H209" s="142"/>
      <c r="I209" s="141"/>
      <c r="J209" s="226">
        <f>J210</f>
        <v>183.8</v>
      </c>
      <c r="P209" s="359">
        <f>P210</f>
        <v>95.9</v>
      </c>
    </row>
    <row r="210" spans="2:16" ht="12.75">
      <c r="B210" s="82" t="s">
        <v>83</v>
      </c>
      <c r="C210" s="76" t="s">
        <v>95</v>
      </c>
      <c r="D210" s="83" t="s">
        <v>30</v>
      </c>
      <c r="E210" s="84" t="s">
        <v>31</v>
      </c>
      <c r="F210" s="85" t="s">
        <v>50</v>
      </c>
      <c r="G210" s="86"/>
      <c r="H210" s="87"/>
      <c r="I210" s="88"/>
      <c r="J210" s="216">
        <f>J211</f>
        <v>183.8</v>
      </c>
      <c r="P210" s="358">
        <f>P211</f>
        <v>95.9</v>
      </c>
    </row>
    <row r="211" spans="2:16" ht="25.5">
      <c r="B211" s="82" t="s">
        <v>84</v>
      </c>
      <c r="C211" s="76" t="s">
        <v>95</v>
      </c>
      <c r="D211" s="83" t="s">
        <v>30</v>
      </c>
      <c r="E211" s="84" t="s">
        <v>31</v>
      </c>
      <c r="F211" s="85" t="s">
        <v>50</v>
      </c>
      <c r="G211" s="86" t="s">
        <v>8</v>
      </c>
      <c r="H211" s="87"/>
      <c r="I211" s="89"/>
      <c r="J211" s="216">
        <f>J212+J214</f>
        <v>183.8</v>
      </c>
      <c r="P211" s="358">
        <f>P212+P214</f>
        <v>95.9</v>
      </c>
    </row>
    <row r="212" spans="2:16" ht="51">
      <c r="B212" s="90" t="s">
        <v>85</v>
      </c>
      <c r="C212" s="208" t="s">
        <v>95</v>
      </c>
      <c r="D212" s="91" t="s">
        <v>30</v>
      </c>
      <c r="E212" s="92" t="s">
        <v>31</v>
      </c>
      <c r="F212" s="93" t="s">
        <v>50</v>
      </c>
      <c r="G212" s="94" t="s">
        <v>146</v>
      </c>
      <c r="H212" s="95" t="s">
        <v>148</v>
      </c>
      <c r="I212" s="96"/>
      <c r="J212" s="216">
        <f>J213</f>
        <v>182.3</v>
      </c>
      <c r="P212" s="358">
        <f>P213</f>
        <v>95.9</v>
      </c>
    </row>
    <row r="213" spans="2:16" ht="24">
      <c r="B213" s="97" t="s">
        <v>62</v>
      </c>
      <c r="C213" s="208" t="s">
        <v>95</v>
      </c>
      <c r="D213" s="91" t="s">
        <v>30</v>
      </c>
      <c r="E213" s="92" t="s">
        <v>31</v>
      </c>
      <c r="F213" s="93" t="s">
        <v>50</v>
      </c>
      <c r="G213" s="94" t="s">
        <v>146</v>
      </c>
      <c r="H213" s="95" t="s">
        <v>148</v>
      </c>
      <c r="I213" s="96" t="s">
        <v>61</v>
      </c>
      <c r="J213" s="225">
        <v>182.3</v>
      </c>
      <c r="P213" s="357">
        <v>95.9</v>
      </c>
    </row>
    <row r="214" spans="2:16" ht="51">
      <c r="B214" s="90" t="s">
        <v>86</v>
      </c>
      <c r="C214" s="208" t="s">
        <v>95</v>
      </c>
      <c r="D214" s="91" t="s">
        <v>30</v>
      </c>
      <c r="E214" s="92" t="s">
        <v>31</v>
      </c>
      <c r="F214" s="93" t="s">
        <v>50</v>
      </c>
      <c r="G214" s="94" t="s">
        <v>146</v>
      </c>
      <c r="H214" s="95" t="s">
        <v>149</v>
      </c>
      <c r="I214" s="96"/>
      <c r="J214" s="225">
        <f>J215</f>
        <v>1.5</v>
      </c>
      <c r="P214" s="357">
        <v>0</v>
      </c>
    </row>
    <row r="215" spans="2:16" ht="24">
      <c r="B215" s="98" t="s">
        <v>65</v>
      </c>
      <c r="C215" s="208" t="s">
        <v>95</v>
      </c>
      <c r="D215" s="91" t="s">
        <v>30</v>
      </c>
      <c r="E215" s="92" t="s">
        <v>31</v>
      </c>
      <c r="F215" s="93" t="s">
        <v>50</v>
      </c>
      <c r="G215" s="94" t="s">
        <v>146</v>
      </c>
      <c r="H215" s="95" t="s">
        <v>149</v>
      </c>
      <c r="I215" s="96" t="s">
        <v>54</v>
      </c>
      <c r="J215" s="225">
        <v>1.5</v>
      </c>
      <c r="P215" s="357">
        <v>0</v>
      </c>
    </row>
    <row r="216" spans="2:16" ht="14.25">
      <c r="B216" s="82" t="s">
        <v>87</v>
      </c>
      <c r="C216" s="132"/>
      <c r="D216" s="133"/>
      <c r="E216" s="134"/>
      <c r="F216" s="88"/>
      <c r="G216" s="135"/>
      <c r="H216" s="133"/>
      <c r="I216" s="209"/>
      <c r="J216" s="235">
        <f>J209+J13</f>
        <v>18381.800000000003</v>
      </c>
      <c r="P216" s="358">
        <f>P209+P13</f>
        <v>13364.8</v>
      </c>
    </row>
  </sheetData>
  <sheetProtection/>
  <mergeCells count="15">
    <mergeCell ref="P11:P12"/>
    <mergeCell ref="A9:P9"/>
    <mergeCell ref="H10:P10"/>
    <mergeCell ref="D6:J6"/>
    <mergeCell ref="D11:I11"/>
    <mergeCell ref="J11:J12"/>
    <mergeCell ref="F12:H12"/>
    <mergeCell ref="A11:A12"/>
    <mergeCell ref="C11:C12"/>
    <mergeCell ref="J1:P1"/>
    <mergeCell ref="C2:P2"/>
    <mergeCell ref="E3:P3"/>
    <mergeCell ref="A8:P8"/>
    <mergeCell ref="F7:I7"/>
    <mergeCell ref="G5:J5"/>
  </mergeCells>
  <printOptions/>
  <pageMargins left="0.6" right="0.26" top="0.34" bottom="0.24" header="0.5" footer="0.3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Q153"/>
  <sheetViews>
    <sheetView tabSelected="1" zoomScalePageLayoutView="0" workbookViewId="0" topLeftCell="A15">
      <selection activeCell="R45" sqref="R45"/>
    </sheetView>
  </sheetViews>
  <sheetFormatPr defaultColWidth="9.140625" defaultRowHeight="12.75"/>
  <cols>
    <col min="1" max="1" width="55.57421875" style="265" customWidth="1"/>
    <col min="2" max="2" width="4.57421875" style="265" hidden="1" customWidth="1"/>
    <col min="3" max="3" width="4.28125" style="265" hidden="1" customWidth="1"/>
    <col min="4" max="4" width="5.00390625" style="265" customWidth="1"/>
    <col min="5" max="5" width="5.421875" style="265" customWidth="1"/>
    <col min="6" max="6" width="4.57421875" style="265" customWidth="1"/>
    <col min="7" max="9" width="5.140625" style="265" customWidth="1"/>
    <col min="10" max="10" width="6.8515625" style="265" customWidth="1"/>
    <col min="11" max="11" width="9.140625" style="265" customWidth="1"/>
    <col min="12" max="13" width="9.140625" style="265" hidden="1" customWidth="1"/>
    <col min="14" max="14" width="0.71875" style="265" hidden="1" customWidth="1"/>
    <col min="15" max="15" width="9.57421875" style="265" customWidth="1"/>
    <col min="16" max="16384" width="9.140625" style="265" customWidth="1"/>
  </cols>
  <sheetData>
    <row r="1" spans="8:15" ht="12.75">
      <c r="H1" s="412" t="s">
        <v>3</v>
      </c>
      <c r="I1" s="412"/>
      <c r="J1" s="412"/>
      <c r="K1" s="412"/>
      <c r="L1" s="391"/>
      <c r="M1" s="391"/>
      <c r="N1" s="391"/>
      <c r="O1" s="391"/>
    </row>
    <row r="2" spans="4:15" ht="37.5" customHeight="1">
      <c r="D2" s="413" t="s">
        <v>283</v>
      </c>
      <c r="E2" s="375"/>
      <c r="F2" s="375"/>
      <c r="G2" s="375"/>
      <c r="H2" s="375"/>
      <c r="I2" s="375"/>
      <c r="J2" s="375"/>
      <c r="K2" s="375"/>
      <c r="L2" s="391"/>
      <c r="M2" s="391"/>
      <c r="N2" s="391"/>
      <c r="O2" s="391"/>
    </row>
    <row r="3" spans="7:15" ht="12.75">
      <c r="G3" s="412" t="s">
        <v>249</v>
      </c>
      <c r="H3" s="412"/>
      <c r="I3" s="412"/>
      <c r="J3" s="412"/>
      <c r="K3" s="412"/>
      <c r="L3" s="391"/>
      <c r="M3" s="391"/>
      <c r="N3" s="391"/>
      <c r="O3" s="391"/>
    </row>
    <row r="4" ht="12" customHeight="1"/>
    <row r="5" spans="4:17" ht="12.75" hidden="1">
      <c r="D5" s="415"/>
      <c r="E5" s="415"/>
      <c r="F5" s="415"/>
      <c r="G5" s="415"/>
      <c r="H5" s="415"/>
      <c r="I5" s="415"/>
      <c r="J5" s="415"/>
      <c r="K5" s="415"/>
      <c r="L5" s="1"/>
      <c r="M5" s="1"/>
      <c r="N5" s="1"/>
      <c r="O5" s="390"/>
      <c r="P5" s="390"/>
      <c r="Q5" s="390"/>
    </row>
    <row r="6" spans="4:17" ht="45" customHeight="1" hidden="1">
      <c r="D6" s="413"/>
      <c r="E6" s="375"/>
      <c r="F6" s="375"/>
      <c r="G6" s="375"/>
      <c r="H6" s="375"/>
      <c r="I6" s="375"/>
      <c r="J6" s="375"/>
      <c r="K6" s="375"/>
      <c r="L6" s="77"/>
      <c r="M6" s="77"/>
      <c r="N6" s="77"/>
      <c r="O6" s="77"/>
      <c r="P6" s="77"/>
      <c r="Q6" s="77"/>
    </row>
    <row r="7" spans="4:11" ht="11.25" customHeight="1">
      <c r="D7" s="416"/>
      <c r="E7" s="375"/>
      <c r="F7" s="375"/>
      <c r="G7" s="375"/>
      <c r="H7" s="375"/>
      <c r="I7" s="375"/>
      <c r="J7" s="375"/>
      <c r="K7" s="375"/>
    </row>
    <row r="8" spans="4:11" ht="2.25" customHeight="1" hidden="1">
      <c r="D8" s="305"/>
      <c r="E8" s="305"/>
      <c r="F8" s="305"/>
      <c r="G8" s="305"/>
      <c r="H8" s="305"/>
      <c r="I8" s="305"/>
      <c r="J8" s="305"/>
      <c r="K8" s="305"/>
    </row>
    <row r="9" spans="4:11" ht="12.75" hidden="1">
      <c r="D9" s="305"/>
      <c r="E9" s="305"/>
      <c r="F9" s="305"/>
      <c r="G9" s="305"/>
      <c r="H9" s="305"/>
      <c r="I9" s="305"/>
      <c r="J9" s="305"/>
      <c r="K9" s="305"/>
    </row>
    <row r="10" spans="4:11" ht="12.75" hidden="1">
      <c r="D10" s="305"/>
      <c r="E10" s="305"/>
      <c r="F10" s="305"/>
      <c r="G10" s="305"/>
      <c r="H10" s="305"/>
      <c r="I10" s="305"/>
      <c r="J10" s="305"/>
      <c r="K10" s="305"/>
    </row>
    <row r="11" spans="4:11" ht="6.75" customHeight="1" hidden="1">
      <c r="D11" s="305"/>
      <c r="E11" s="305"/>
      <c r="F11" s="305"/>
      <c r="G11" s="305"/>
      <c r="H11" s="305"/>
      <c r="I11" s="305"/>
      <c r="J11" s="305"/>
      <c r="K11" s="305"/>
    </row>
    <row r="12" spans="1:11" ht="12.75">
      <c r="A12" s="411"/>
      <c r="B12" s="411"/>
      <c r="C12" s="411"/>
      <c r="D12" s="411"/>
      <c r="E12" s="411"/>
      <c r="F12" s="411"/>
      <c r="G12" s="411"/>
      <c r="H12" s="411"/>
      <c r="I12" s="411"/>
      <c r="J12" s="411"/>
      <c r="K12" s="411"/>
    </row>
    <row r="13" spans="1:11" s="267" customFormat="1" ht="94.5" customHeight="1">
      <c r="A13" s="266" t="s">
        <v>284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</row>
    <row r="14" spans="1:11" s="267" customFormat="1" ht="15.75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</row>
    <row r="15" spans="1:15" s="269" customFormat="1" ht="12.75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414" t="s">
        <v>42</v>
      </c>
      <c r="L15" s="387"/>
      <c r="M15" s="387"/>
      <c r="N15" s="387"/>
      <c r="O15" s="387"/>
    </row>
    <row r="16" spans="1:15" ht="114.75">
      <c r="A16" s="270" t="s">
        <v>199</v>
      </c>
      <c r="B16" s="271" t="s">
        <v>200</v>
      </c>
      <c r="C16" s="271"/>
      <c r="D16" s="408" t="s">
        <v>200</v>
      </c>
      <c r="E16" s="409"/>
      <c r="F16" s="409"/>
      <c r="G16" s="410"/>
      <c r="H16" s="280" t="s">
        <v>201</v>
      </c>
      <c r="I16" s="280" t="s">
        <v>202</v>
      </c>
      <c r="J16" s="272" t="s">
        <v>203</v>
      </c>
      <c r="K16" s="273" t="s">
        <v>285</v>
      </c>
      <c r="O16" s="366" t="s">
        <v>279</v>
      </c>
    </row>
    <row r="17" spans="1:15" ht="38.25">
      <c r="A17" s="151" t="s">
        <v>116</v>
      </c>
      <c r="B17" s="100" t="s">
        <v>30</v>
      </c>
      <c r="C17" s="100" t="s">
        <v>13</v>
      </c>
      <c r="D17" s="85" t="s">
        <v>30</v>
      </c>
      <c r="E17" s="86"/>
      <c r="F17" s="86"/>
      <c r="G17" s="87"/>
      <c r="H17" s="281"/>
      <c r="I17" s="281"/>
      <c r="J17" s="100"/>
      <c r="K17" s="217">
        <f>K18</f>
        <v>1010</v>
      </c>
      <c r="O17" s="365">
        <f>O18</f>
        <v>637.2</v>
      </c>
    </row>
    <row r="18" spans="1:15" ht="51">
      <c r="A18" s="156" t="s">
        <v>117</v>
      </c>
      <c r="B18" s="100" t="s">
        <v>30</v>
      </c>
      <c r="C18" s="100" t="s">
        <v>13</v>
      </c>
      <c r="D18" s="85" t="s">
        <v>30</v>
      </c>
      <c r="E18" s="86" t="s">
        <v>8</v>
      </c>
      <c r="F18" s="86"/>
      <c r="G18" s="87"/>
      <c r="H18" s="281"/>
      <c r="I18" s="281"/>
      <c r="J18" s="119"/>
      <c r="K18" s="217">
        <f>K19+K21+K23</f>
        <v>1010</v>
      </c>
      <c r="O18" s="365">
        <f>O19+O21+O23</f>
        <v>637.2</v>
      </c>
    </row>
    <row r="19" spans="1:15" ht="102">
      <c r="A19" s="306" t="s">
        <v>161</v>
      </c>
      <c r="B19" s="91" t="s">
        <v>30</v>
      </c>
      <c r="C19" s="92" t="s">
        <v>13</v>
      </c>
      <c r="D19" s="93" t="s">
        <v>30</v>
      </c>
      <c r="E19" s="94" t="s">
        <v>8</v>
      </c>
      <c r="F19" s="94" t="s">
        <v>30</v>
      </c>
      <c r="G19" s="95" t="s">
        <v>164</v>
      </c>
      <c r="H19" s="282"/>
      <c r="I19" s="304"/>
      <c r="J19" s="304"/>
      <c r="K19" s="225">
        <f>K20</f>
        <v>670</v>
      </c>
      <c r="L19" s="265">
        <v>56.8</v>
      </c>
      <c r="O19" s="364">
        <f>O20</f>
        <v>373.7</v>
      </c>
    </row>
    <row r="20" spans="1:15" ht="25.5">
      <c r="A20" s="90" t="s">
        <v>65</v>
      </c>
      <c r="B20" s="91" t="s">
        <v>30</v>
      </c>
      <c r="C20" s="92" t="s">
        <v>13</v>
      </c>
      <c r="D20" s="93" t="s">
        <v>30</v>
      </c>
      <c r="E20" s="94" t="s">
        <v>8</v>
      </c>
      <c r="F20" s="94" t="s">
        <v>30</v>
      </c>
      <c r="G20" s="95" t="s">
        <v>164</v>
      </c>
      <c r="H20" s="282" t="s">
        <v>55</v>
      </c>
      <c r="I20" s="304" t="s">
        <v>30</v>
      </c>
      <c r="J20" s="304" t="s">
        <v>13</v>
      </c>
      <c r="K20" s="225">
        <v>670</v>
      </c>
      <c r="M20" s="265">
        <v>45</v>
      </c>
      <c r="O20" s="364">
        <v>373.7</v>
      </c>
    </row>
    <row r="21" spans="1:15" ht="54" customHeight="1">
      <c r="A21" s="306" t="s">
        <v>118</v>
      </c>
      <c r="B21" s="105" t="s">
        <v>30</v>
      </c>
      <c r="C21" s="105" t="s">
        <v>13</v>
      </c>
      <c r="D21" s="93" t="s">
        <v>30</v>
      </c>
      <c r="E21" s="94" t="s">
        <v>8</v>
      </c>
      <c r="F21" s="94" t="s">
        <v>32</v>
      </c>
      <c r="G21" s="95" t="s">
        <v>165</v>
      </c>
      <c r="H21" s="282"/>
      <c r="I21" s="304"/>
      <c r="J21" s="304"/>
      <c r="K21" s="220">
        <f>K22</f>
        <v>40</v>
      </c>
      <c r="O21" s="364">
        <f>O22</f>
        <v>0</v>
      </c>
    </row>
    <row r="22" spans="1:15" ht="25.5">
      <c r="A22" s="90" t="s">
        <v>65</v>
      </c>
      <c r="B22" s="105" t="s">
        <v>30</v>
      </c>
      <c r="C22" s="154" t="s">
        <v>13</v>
      </c>
      <c r="D22" s="93" t="s">
        <v>30</v>
      </c>
      <c r="E22" s="94" t="s">
        <v>8</v>
      </c>
      <c r="F22" s="94" t="s">
        <v>32</v>
      </c>
      <c r="G22" s="95" t="s">
        <v>165</v>
      </c>
      <c r="H22" s="282" t="s">
        <v>64</v>
      </c>
      <c r="I22" s="304" t="s">
        <v>30</v>
      </c>
      <c r="J22" s="304" t="s">
        <v>13</v>
      </c>
      <c r="K22" s="220">
        <v>40</v>
      </c>
      <c r="O22" s="364">
        <v>0</v>
      </c>
    </row>
    <row r="23" spans="1:15" ht="55.5" customHeight="1">
      <c r="A23" s="306" t="s">
        <v>119</v>
      </c>
      <c r="B23" s="91" t="s">
        <v>30</v>
      </c>
      <c r="C23" s="92" t="s">
        <v>13</v>
      </c>
      <c r="D23" s="93" t="s">
        <v>30</v>
      </c>
      <c r="E23" s="94" t="s">
        <v>8</v>
      </c>
      <c r="F23" s="94" t="s">
        <v>31</v>
      </c>
      <c r="G23" s="95" t="s">
        <v>166</v>
      </c>
      <c r="H23" s="282"/>
      <c r="I23" s="304"/>
      <c r="J23" s="304"/>
      <c r="K23" s="225">
        <f>K24</f>
        <v>300</v>
      </c>
      <c r="O23" s="364">
        <f>O24</f>
        <v>263.5</v>
      </c>
    </row>
    <row r="24" spans="1:15" ht="25.5">
      <c r="A24" s="90" t="s">
        <v>65</v>
      </c>
      <c r="B24" s="91" t="s">
        <v>30</v>
      </c>
      <c r="C24" s="92" t="s">
        <v>13</v>
      </c>
      <c r="D24" s="93" t="s">
        <v>30</v>
      </c>
      <c r="E24" s="94" t="s">
        <v>8</v>
      </c>
      <c r="F24" s="94" t="s">
        <v>31</v>
      </c>
      <c r="G24" s="95" t="s">
        <v>166</v>
      </c>
      <c r="H24" s="282" t="s">
        <v>64</v>
      </c>
      <c r="I24" s="304" t="s">
        <v>30</v>
      </c>
      <c r="J24" s="304" t="s">
        <v>13</v>
      </c>
      <c r="K24" s="225">
        <v>300</v>
      </c>
      <c r="M24" s="265">
        <v>60.7</v>
      </c>
      <c r="O24" s="364">
        <v>263.5</v>
      </c>
    </row>
    <row r="25" spans="1:15" ht="38.25">
      <c r="A25" s="151" t="s">
        <v>120</v>
      </c>
      <c r="B25" s="83" t="s">
        <v>30</v>
      </c>
      <c r="C25" s="84" t="s">
        <v>13</v>
      </c>
      <c r="D25" s="85" t="s">
        <v>32</v>
      </c>
      <c r="E25" s="94"/>
      <c r="F25" s="94"/>
      <c r="G25" s="95"/>
      <c r="H25" s="282"/>
      <c r="I25" s="304"/>
      <c r="J25" s="304"/>
      <c r="K25" s="216">
        <f>K26+K33+K38</f>
        <v>1251</v>
      </c>
      <c r="O25" s="365">
        <f>O26+O33+O38</f>
        <v>139.7</v>
      </c>
    </row>
    <row r="26" spans="1:15" ht="38.25">
      <c r="A26" s="156" t="s">
        <v>121</v>
      </c>
      <c r="B26" s="83" t="s">
        <v>30</v>
      </c>
      <c r="C26" s="84" t="s">
        <v>13</v>
      </c>
      <c r="D26" s="85" t="s">
        <v>32</v>
      </c>
      <c r="E26" s="86" t="s">
        <v>8</v>
      </c>
      <c r="F26" s="86"/>
      <c r="G26" s="87"/>
      <c r="H26" s="281"/>
      <c r="I26" s="304"/>
      <c r="J26" s="304"/>
      <c r="K26" s="216">
        <f>K27+K29+K31</f>
        <v>380</v>
      </c>
      <c r="O26" s="365">
        <f>O27+O29+O31+O30</f>
        <v>30.3</v>
      </c>
    </row>
    <row r="27" spans="1:15" ht="25.5">
      <c r="A27" s="152" t="s">
        <v>204</v>
      </c>
      <c r="B27" s="91" t="s">
        <v>30</v>
      </c>
      <c r="C27" s="92" t="s">
        <v>13</v>
      </c>
      <c r="D27" s="93" t="s">
        <v>32</v>
      </c>
      <c r="E27" s="94" t="s">
        <v>8</v>
      </c>
      <c r="F27" s="94" t="s">
        <v>30</v>
      </c>
      <c r="G27" s="95"/>
      <c r="H27" s="282"/>
      <c r="I27" s="304"/>
      <c r="J27" s="304"/>
      <c r="K27" s="225">
        <f>K28</f>
        <v>90</v>
      </c>
      <c r="O27" s="364">
        <f>O28</f>
        <v>27.2</v>
      </c>
    </row>
    <row r="28" spans="1:15" ht="25.5">
      <c r="A28" s="90" t="s">
        <v>65</v>
      </c>
      <c r="B28" s="91" t="s">
        <v>30</v>
      </c>
      <c r="C28" s="92" t="s">
        <v>13</v>
      </c>
      <c r="D28" s="93" t="s">
        <v>32</v>
      </c>
      <c r="E28" s="94" t="s">
        <v>8</v>
      </c>
      <c r="F28" s="94" t="s">
        <v>30</v>
      </c>
      <c r="G28" s="95" t="s">
        <v>167</v>
      </c>
      <c r="H28" s="282" t="s">
        <v>64</v>
      </c>
      <c r="I28" s="304" t="s">
        <v>30</v>
      </c>
      <c r="J28" s="304" t="s">
        <v>13</v>
      </c>
      <c r="K28" s="225">
        <v>90</v>
      </c>
      <c r="O28" s="364">
        <v>27.2</v>
      </c>
    </row>
    <row r="29" spans="1:15" s="277" customFormat="1" ht="63.75">
      <c r="A29" s="152" t="s">
        <v>122</v>
      </c>
      <c r="B29" s="91" t="s">
        <v>30</v>
      </c>
      <c r="C29" s="92" t="s">
        <v>13</v>
      </c>
      <c r="D29" s="93" t="s">
        <v>32</v>
      </c>
      <c r="E29" s="94" t="s">
        <v>8</v>
      </c>
      <c r="F29" s="94" t="s">
        <v>32</v>
      </c>
      <c r="G29" s="87"/>
      <c r="H29" s="281"/>
      <c r="I29" s="304"/>
      <c r="J29" s="304"/>
      <c r="K29" s="225">
        <f>K30</f>
        <v>250</v>
      </c>
      <c r="O29" s="364">
        <v>0</v>
      </c>
    </row>
    <row r="30" spans="1:15" ht="25.5">
      <c r="A30" s="90" t="s">
        <v>65</v>
      </c>
      <c r="B30" s="91" t="s">
        <v>30</v>
      </c>
      <c r="C30" s="92" t="s">
        <v>13</v>
      </c>
      <c r="D30" s="93" t="s">
        <v>32</v>
      </c>
      <c r="E30" s="94" t="s">
        <v>8</v>
      </c>
      <c r="F30" s="94" t="s">
        <v>32</v>
      </c>
      <c r="G30" s="35" t="s">
        <v>168</v>
      </c>
      <c r="H30" s="283" t="s">
        <v>64</v>
      </c>
      <c r="I30" s="304" t="s">
        <v>30</v>
      </c>
      <c r="J30" s="304" t="s">
        <v>13</v>
      </c>
      <c r="K30" s="225">
        <v>250</v>
      </c>
      <c r="O30" s="364">
        <v>3.1</v>
      </c>
    </row>
    <row r="31" spans="1:15" ht="12.75">
      <c r="A31" s="204" t="s">
        <v>123</v>
      </c>
      <c r="B31" s="91" t="s">
        <v>30</v>
      </c>
      <c r="C31" s="92" t="s">
        <v>13</v>
      </c>
      <c r="D31" s="93" t="s">
        <v>32</v>
      </c>
      <c r="E31" s="94" t="s">
        <v>8</v>
      </c>
      <c r="F31" s="94" t="s">
        <v>31</v>
      </c>
      <c r="G31" s="35"/>
      <c r="H31" s="283"/>
      <c r="I31" s="304"/>
      <c r="J31" s="304"/>
      <c r="K31" s="225">
        <f>K32</f>
        <v>40</v>
      </c>
      <c r="O31" s="364">
        <v>0</v>
      </c>
    </row>
    <row r="32" spans="1:15" ht="24">
      <c r="A32" s="98" t="s">
        <v>65</v>
      </c>
      <c r="B32" s="91" t="s">
        <v>30</v>
      </c>
      <c r="C32" s="92" t="s">
        <v>13</v>
      </c>
      <c r="D32" s="93" t="s">
        <v>32</v>
      </c>
      <c r="E32" s="94" t="s">
        <v>8</v>
      </c>
      <c r="F32" s="94" t="s">
        <v>31</v>
      </c>
      <c r="G32" s="35" t="s">
        <v>169</v>
      </c>
      <c r="H32" s="283" t="s">
        <v>64</v>
      </c>
      <c r="I32" s="304" t="s">
        <v>30</v>
      </c>
      <c r="J32" s="304" t="s">
        <v>13</v>
      </c>
      <c r="K32" s="225">
        <v>40</v>
      </c>
      <c r="O32" s="364">
        <v>0</v>
      </c>
    </row>
    <row r="33" spans="1:15" ht="25.5">
      <c r="A33" s="156" t="s">
        <v>124</v>
      </c>
      <c r="B33" s="83" t="s">
        <v>30</v>
      </c>
      <c r="C33" s="84" t="s">
        <v>13</v>
      </c>
      <c r="D33" s="85" t="s">
        <v>32</v>
      </c>
      <c r="E33" s="86" t="s">
        <v>230</v>
      </c>
      <c r="F33" s="86"/>
      <c r="G33" s="87"/>
      <c r="H33" s="281"/>
      <c r="I33" s="304"/>
      <c r="J33" s="304"/>
      <c r="K33" s="216">
        <f>K34+K36</f>
        <v>261</v>
      </c>
      <c r="O33" s="365">
        <f>O34+O36</f>
        <v>82</v>
      </c>
    </row>
    <row r="34" spans="1:15" s="277" customFormat="1" ht="15.75" customHeight="1">
      <c r="A34" s="97" t="s">
        <v>125</v>
      </c>
      <c r="B34" s="105" t="s">
        <v>30</v>
      </c>
      <c r="C34" s="105" t="s">
        <v>13</v>
      </c>
      <c r="D34" s="93" t="s">
        <v>32</v>
      </c>
      <c r="E34" s="94" t="s">
        <v>230</v>
      </c>
      <c r="F34" s="94" t="s">
        <v>30</v>
      </c>
      <c r="G34" s="95" t="s">
        <v>170</v>
      </c>
      <c r="H34" s="282"/>
      <c r="I34" s="304"/>
      <c r="J34" s="304"/>
      <c r="K34" s="220">
        <f>K35</f>
        <v>211</v>
      </c>
      <c r="O34" s="364">
        <f>O35</f>
        <v>82</v>
      </c>
    </row>
    <row r="35" spans="1:15" ht="24">
      <c r="A35" s="98" t="s">
        <v>65</v>
      </c>
      <c r="B35" s="105" t="s">
        <v>30</v>
      </c>
      <c r="C35" s="105" t="s">
        <v>13</v>
      </c>
      <c r="D35" s="93" t="s">
        <v>32</v>
      </c>
      <c r="E35" s="94" t="s">
        <v>230</v>
      </c>
      <c r="F35" s="94" t="s">
        <v>30</v>
      </c>
      <c r="G35" s="95" t="s">
        <v>170</v>
      </c>
      <c r="H35" s="282" t="s">
        <v>64</v>
      </c>
      <c r="I35" s="304" t="s">
        <v>30</v>
      </c>
      <c r="J35" s="304" t="s">
        <v>13</v>
      </c>
      <c r="K35" s="220">
        <v>211</v>
      </c>
      <c r="O35" s="364">
        <v>82</v>
      </c>
    </row>
    <row r="36" spans="1:15" ht="24">
      <c r="A36" s="97" t="s">
        <v>126</v>
      </c>
      <c r="B36" s="105" t="s">
        <v>30</v>
      </c>
      <c r="C36" s="105" t="s">
        <v>13</v>
      </c>
      <c r="D36" s="93" t="s">
        <v>32</v>
      </c>
      <c r="E36" s="94" t="s">
        <v>230</v>
      </c>
      <c r="F36" s="94" t="s">
        <v>32</v>
      </c>
      <c r="G36" s="95" t="s">
        <v>171</v>
      </c>
      <c r="H36" s="282"/>
      <c r="I36" s="304"/>
      <c r="J36" s="304"/>
      <c r="K36" s="220">
        <f>K37</f>
        <v>50</v>
      </c>
      <c r="O36" s="364">
        <v>0</v>
      </c>
    </row>
    <row r="37" spans="1:15" ht="24">
      <c r="A37" s="98" t="s">
        <v>65</v>
      </c>
      <c r="B37" s="105" t="s">
        <v>30</v>
      </c>
      <c r="C37" s="105" t="s">
        <v>13</v>
      </c>
      <c r="D37" s="93" t="s">
        <v>32</v>
      </c>
      <c r="E37" s="94" t="s">
        <v>230</v>
      </c>
      <c r="F37" s="94" t="s">
        <v>32</v>
      </c>
      <c r="G37" s="95" t="s">
        <v>171</v>
      </c>
      <c r="H37" s="282" t="s">
        <v>64</v>
      </c>
      <c r="I37" s="304" t="s">
        <v>30</v>
      </c>
      <c r="J37" s="304" t="s">
        <v>13</v>
      </c>
      <c r="K37" s="220">
        <v>50</v>
      </c>
      <c r="O37" s="364">
        <v>0</v>
      </c>
    </row>
    <row r="38" spans="1:15" ht="24">
      <c r="A38" s="191" t="s">
        <v>280</v>
      </c>
      <c r="B38" s="105"/>
      <c r="C38" s="105"/>
      <c r="D38" s="85" t="s">
        <v>32</v>
      </c>
      <c r="E38" s="86" t="s">
        <v>231</v>
      </c>
      <c r="F38" s="86"/>
      <c r="G38" s="87"/>
      <c r="H38" s="281"/>
      <c r="I38" s="372"/>
      <c r="J38" s="372"/>
      <c r="K38" s="219">
        <f>K39+K41</f>
        <v>610</v>
      </c>
      <c r="L38" s="277"/>
      <c r="M38" s="277"/>
      <c r="N38" s="277"/>
      <c r="O38" s="365">
        <f>O39+O41</f>
        <v>27.4</v>
      </c>
    </row>
    <row r="39" spans="1:15" ht="24">
      <c r="A39" s="98" t="s">
        <v>254</v>
      </c>
      <c r="B39" s="105"/>
      <c r="C39" s="105"/>
      <c r="D39" s="93" t="s">
        <v>32</v>
      </c>
      <c r="E39" s="94" t="s">
        <v>231</v>
      </c>
      <c r="F39" s="94" t="s">
        <v>30</v>
      </c>
      <c r="G39" s="95" t="s">
        <v>159</v>
      </c>
      <c r="H39" s="282"/>
      <c r="I39" s="304" t="s">
        <v>30</v>
      </c>
      <c r="J39" s="304" t="s">
        <v>13</v>
      </c>
      <c r="K39" s="220">
        <f>K40</f>
        <v>350</v>
      </c>
      <c r="O39" s="364">
        <f>O40</f>
        <v>27.4</v>
      </c>
    </row>
    <row r="40" spans="1:15" ht="24">
      <c r="A40" s="98" t="s">
        <v>65</v>
      </c>
      <c r="B40" s="105"/>
      <c r="C40" s="105"/>
      <c r="D40" s="93" t="s">
        <v>32</v>
      </c>
      <c r="E40" s="94" t="s">
        <v>231</v>
      </c>
      <c r="F40" s="94" t="s">
        <v>30</v>
      </c>
      <c r="G40" s="95" t="s">
        <v>159</v>
      </c>
      <c r="H40" s="282" t="s">
        <v>64</v>
      </c>
      <c r="I40" s="304" t="s">
        <v>30</v>
      </c>
      <c r="J40" s="304" t="s">
        <v>13</v>
      </c>
      <c r="K40" s="220">
        <v>350</v>
      </c>
      <c r="O40" s="364">
        <v>27.4</v>
      </c>
    </row>
    <row r="41" spans="1:15" ht="24">
      <c r="A41" s="98" t="s">
        <v>255</v>
      </c>
      <c r="B41" s="105"/>
      <c r="C41" s="105"/>
      <c r="D41" s="93" t="s">
        <v>32</v>
      </c>
      <c r="E41" s="94" t="s">
        <v>231</v>
      </c>
      <c r="F41" s="94" t="s">
        <v>32</v>
      </c>
      <c r="G41" s="95"/>
      <c r="H41" s="282"/>
      <c r="I41" s="304" t="s">
        <v>30</v>
      </c>
      <c r="J41" s="304" t="s">
        <v>13</v>
      </c>
      <c r="K41" s="220">
        <f>K42</f>
        <v>260</v>
      </c>
      <c r="O41" s="364">
        <v>0</v>
      </c>
    </row>
    <row r="42" spans="1:15" ht="24">
      <c r="A42" s="98" t="s">
        <v>65</v>
      </c>
      <c r="B42" s="105"/>
      <c r="C42" s="105"/>
      <c r="D42" s="93" t="s">
        <v>32</v>
      </c>
      <c r="E42" s="94" t="s">
        <v>231</v>
      </c>
      <c r="F42" s="94" t="s">
        <v>32</v>
      </c>
      <c r="G42" s="95" t="s">
        <v>256</v>
      </c>
      <c r="H42" s="282" t="s">
        <v>64</v>
      </c>
      <c r="I42" s="304" t="s">
        <v>30</v>
      </c>
      <c r="J42" s="304" t="s">
        <v>13</v>
      </c>
      <c r="K42" s="220">
        <v>260</v>
      </c>
      <c r="O42" s="364">
        <v>0</v>
      </c>
    </row>
    <row r="43" spans="1:15" ht="51">
      <c r="A43" s="151" t="s">
        <v>129</v>
      </c>
      <c r="B43" s="189" t="s">
        <v>31</v>
      </c>
      <c r="C43" s="189" t="s">
        <v>49</v>
      </c>
      <c r="D43" s="85" t="s">
        <v>31</v>
      </c>
      <c r="E43" s="86"/>
      <c r="F43" s="86"/>
      <c r="G43" s="95"/>
      <c r="H43" s="282"/>
      <c r="I43" s="282"/>
      <c r="J43" s="106"/>
      <c r="K43" s="217">
        <f>K44+K49+K54</f>
        <v>723.6</v>
      </c>
      <c r="O43" s="365">
        <f>O44+O49+O54</f>
        <v>68.4</v>
      </c>
    </row>
    <row r="44" spans="1:15" ht="51">
      <c r="A44" s="246" t="s">
        <v>130</v>
      </c>
      <c r="B44" s="189" t="s">
        <v>31</v>
      </c>
      <c r="C44" s="189" t="s">
        <v>49</v>
      </c>
      <c r="D44" s="85" t="s">
        <v>31</v>
      </c>
      <c r="E44" s="86" t="s">
        <v>8</v>
      </c>
      <c r="F44" s="86"/>
      <c r="G44" s="87"/>
      <c r="H44" s="281"/>
      <c r="I44" s="281"/>
      <c r="J44" s="189"/>
      <c r="K44" s="217">
        <f>K45+K47</f>
        <v>360</v>
      </c>
      <c r="O44" s="365">
        <f>O45+O47</f>
        <v>54.8</v>
      </c>
    </row>
    <row r="45" spans="1:15" ht="25.5">
      <c r="A45" s="204" t="s">
        <v>131</v>
      </c>
      <c r="B45" s="106" t="s">
        <v>31</v>
      </c>
      <c r="C45" s="106" t="s">
        <v>49</v>
      </c>
      <c r="D45" s="93" t="s">
        <v>31</v>
      </c>
      <c r="E45" s="94" t="s">
        <v>8</v>
      </c>
      <c r="F45" s="94" t="s">
        <v>30</v>
      </c>
      <c r="G45" s="95" t="s">
        <v>178</v>
      </c>
      <c r="H45" s="282"/>
      <c r="I45" s="282"/>
      <c r="J45" s="106"/>
      <c r="K45" s="218">
        <f>K46</f>
        <v>160</v>
      </c>
      <c r="O45" s="364">
        <v>0</v>
      </c>
    </row>
    <row r="46" spans="1:15" ht="24">
      <c r="A46" s="98" t="s">
        <v>65</v>
      </c>
      <c r="B46" s="106" t="s">
        <v>31</v>
      </c>
      <c r="C46" s="106" t="s">
        <v>49</v>
      </c>
      <c r="D46" s="93" t="s">
        <v>31</v>
      </c>
      <c r="E46" s="94" t="s">
        <v>8</v>
      </c>
      <c r="F46" s="94" t="s">
        <v>30</v>
      </c>
      <c r="G46" s="95" t="s">
        <v>178</v>
      </c>
      <c r="H46" s="282" t="s">
        <v>64</v>
      </c>
      <c r="I46" s="282" t="s">
        <v>31</v>
      </c>
      <c r="J46" s="106" t="s">
        <v>49</v>
      </c>
      <c r="K46" s="218">
        <v>160</v>
      </c>
      <c r="O46" s="364">
        <v>0</v>
      </c>
    </row>
    <row r="47" spans="1:15" ht="22.5">
      <c r="A47" s="98" t="s">
        <v>286</v>
      </c>
      <c r="B47" s="106"/>
      <c r="C47" s="106"/>
      <c r="D47" s="93" t="s">
        <v>31</v>
      </c>
      <c r="E47" s="94" t="s">
        <v>8</v>
      </c>
      <c r="F47" s="94" t="s">
        <v>30</v>
      </c>
      <c r="G47" s="95" t="s">
        <v>261</v>
      </c>
      <c r="H47" s="282"/>
      <c r="I47" s="282" t="s">
        <v>31</v>
      </c>
      <c r="J47" s="106" t="s">
        <v>49</v>
      </c>
      <c r="K47" s="218">
        <f>K48</f>
        <v>200</v>
      </c>
      <c r="O47" s="364">
        <f>O48</f>
        <v>54.8</v>
      </c>
    </row>
    <row r="48" spans="1:15" ht="24">
      <c r="A48" s="98" t="s">
        <v>65</v>
      </c>
      <c r="B48" s="106"/>
      <c r="C48" s="106"/>
      <c r="D48" s="93" t="s">
        <v>31</v>
      </c>
      <c r="E48" s="94" t="s">
        <v>8</v>
      </c>
      <c r="F48" s="94" t="s">
        <v>32</v>
      </c>
      <c r="G48" s="95" t="s">
        <v>261</v>
      </c>
      <c r="H48" s="282" t="s">
        <v>64</v>
      </c>
      <c r="I48" s="282" t="s">
        <v>31</v>
      </c>
      <c r="J48" s="106" t="s">
        <v>49</v>
      </c>
      <c r="K48" s="218">
        <v>200</v>
      </c>
      <c r="O48" s="364">
        <v>54.8</v>
      </c>
    </row>
    <row r="49" spans="1:15" ht="38.25">
      <c r="A49" s="169" t="s">
        <v>132</v>
      </c>
      <c r="B49" s="189" t="s">
        <v>31</v>
      </c>
      <c r="C49" s="189" t="s">
        <v>48</v>
      </c>
      <c r="D49" s="85" t="s">
        <v>31</v>
      </c>
      <c r="E49" s="86" t="s">
        <v>230</v>
      </c>
      <c r="F49" s="86"/>
      <c r="G49" s="87"/>
      <c r="H49" s="281"/>
      <c r="I49" s="281"/>
      <c r="J49" s="189"/>
      <c r="K49" s="217">
        <f>K50+K52</f>
        <v>350</v>
      </c>
      <c r="O49" s="364">
        <f>O50+O52</f>
        <v>0.6</v>
      </c>
    </row>
    <row r="50" spans="1:15" ht="25.5">
      <c r="A50" s="155" t="s">
        <v>133</v>
      </c>
      <c r="B50" s="106" t="s">
        <v>31</v>
      </c>
      <c r="C50" s="106" t="s">
        <v>48</v>
      </c>
      <c r="D50" s="93" t="s">
        <v>31</v>
      </c>
      <c r="E50" s="94" t="s">
        <v>230</v>
      </c>
      <c r="F50" s="94" t="s">
        <v>32</v>
      </c>
      <c r="G50" s="95" t="s">
        <v>179</v>
      </c>
      <c r="H50" s="282"/>
      <c r="I50" s="282"/>
      <c r="J50" s="106"/>
      <c r="K50" s="218">
        <f>K51</f>
        <v>330</v>
      </c>
      <c r="O50" s="364">
        <f>O51</f>
        <v>0.6</v>
      </c>
    </row>
    <row r="51" spans="1:15" ht="24">
      <c r="A51" s="98" t="s">
        <v>65</v>
      </c>
      <c r="B51" s="106" t="s">
        <v>31</v>
      </c>
      <c r="C51" s="106" t="s">
        <v>48</v>
      </c>
      <c r="D51" s="93" t="s">
        <v>31</v>
      </c>
      <c r="E51" s="94" t="s">
        <v>230</v>
      </c>
      <c r="F51" s="94" t="s">
        <v>32</v>
      </c>
      <c r="G51" s="95" t="s">
        <v>179</v>
      </c>
      <c r="H51" s="282" t="s">
        <v>64</v>
      </c>
      <c r="I51" s="282" t="s">
        <v>31</v>
      </c>
      <c r="J51" s="106" t="s">
        <v>48</v>
      </c>
      <c r="K51" s="218">
        <v>330</v>
      </c>
      <c r="O51" s="364">
        <v>0.6</v>
      </c>
    </row>
    <row r="52" spans="1:15" s="277" customFormat="1" ht="25.5">
      <c r="A52" s="155" t="s">
        <v>134</v>
      </c>
      <c r="B52" s="106" t="s">
        <v>31</v>
      </c>
      <c r="C52" s="106" t="s">
        <v>48</v>
      </c>
      <c r="D52" s="93" t="s">
        <v>31</v>
      </c>
      <c r="E52" s="94" t="s">
        <v>230</v>
      </c>
      <c r="F52" s="94" t="s">
        <v>31</v>
      </c>
      <c r="G52" s="95" t="s">
        <v>180</v>
      </c>
      <c r="H52" s="282"/>
      <c r="I52" s="282"/>
      <c r="J52" s="106"/>
      <c r="K52" s="218">
        <f>K53</f>
        <v>20</v>
      </c>
      <c r="O52" s="364">
        <v>0</v>
      </c>
    </row>
    <row r="53" spans="1:15" ht="24">
      <c r="A53" s="98" t="s">
        <v>65</v>
      </c>
      <c r="B53" s="106" t="s">
        <v>31</v>
      </c>
      <c r="C53" s="106" t="s">
        <v>48</v>
      </c>
      <c r="D53" s="93" t="s">
        <v>31</v>
      </c>
      <c r="E53" s="94" t="s">
        <v>230</v>
      </c>
      <c r="F53" s="94" t="s">
        <v>31</v>
      </c>
      <c r="G53" s="95" t="s">
        <v>180</v>
      </c>
      <c r="H53" s="282" t="s">
        <v>64</v>
      </c>
      <c r="I53" s="282" t="s">
        <v>31</v>
      </c>
      <c r="J53" s="106" t="s">
        <v>48</v>
      </c>
      <c r="K53" s="218">
        <v>20</v>
      </c>
      <c r="O53" s="364">
        <v>0</v>
      </c>
    </row>
    <row r="54" spans="1:15" ht="38.25">
      <c r="A54" s="151" t="s">
        <v>135</v>
      </c>
      <c r="B54" s="189" t="s">
        <v>31</v>
      </c>
      <c r="C54" s="189" t="s">
        <v>48</v>
      </c>
      <c r="D54" s="85" t="s">
        <v>31</v>
      </c>
      <c r="E54" s="86" t="s">
        <v>231</v>
      </c>
      <c r="F54" s="86"/>
      <c r="G54" s="87"/>
      <c r="H54" s="281"/>
      <c r="I54" s="282"/>
      <c r="J54" s="106"/>
      <c r="K54" s="217">
        <f>K55</f>
        <v>13.6</v>
      </c>
      <c r="O54" s="365">
        <f>O55</f>
        <v>13</v>
      </c>
    </row>
    <row r="55" spans="1:15" ht="25.5">
      <c r="A55" s="155" t="s">
        <v>136</v>
      </c>
      <c r="B55" s="106" t="s">
        <v>31</v>
      </c>
      <c r="C55" s="106" t="s">
        <v>48</v>
      </c>
      <c r="D55" s="93" t="s">
        <v>31</v>
      </c>
      <c r="E55" s="94" t="s">
        <v>231</v>
      </c>
      <c r="F55" s="94" t="s">
        <v>34</v>
      </c>
      <c r="G55" s="95" t="s">
        <v>181</v>
      </c>
      <c r="H55" s="282"/>
      <c r="I55" s="282"/>
      <c r="J55" s="106"/>
      <c r="K55" s="218">
        <f>K56</f>
        <v>13.6</v>
      </c>
      <c r="O55" s="364">
        <f>O56</f>
        <v>13</v>
      </c>
    </row>
    <row r="56" spans="1:15" ht="24">
      <c r="A56" s="98" t="s">
        <v>65</v>
      </c>
      <c r="B56" s="106" t="s">
        <v>31</v>
      </c>
      <c r="C56" s="106" t="s">
        <v>48</v>
      </c>
      <c r="D56" s="93" t="s">
        <v>31</v>
      </c>
      <c r="E56" s="94" t="s">
        <v>231</v>
      </c>
      <c r="F56" s="94" t="s">
        <v>34</v>
      </c>
      <c r="G56" s="95" t="s">
        <v>181</v>
      </c>
      <c r="H56" s="282" t="s">
        <v>64</v>
      </c>
      <c r="I56" s="282" t="s">
        <v>31</v>
      </c>
      <c r="J56" s="106" t="s">
        <v>48</v>
      </c>
      <c r="K56" s="218">
        <v>13.6</v>
      </c>
      <c r="O56" s="364">
        <v>13</v>
      </c>
    </row>
    <row r="57" spans="1:15" ht="38.25">
      <c r="A57" s="169" t="s">
        <v>137</v>
      </c>
      <c r="B57" s="189" t="s">
        <v>34</v>
      </c>
      <c r="C57" s="189" t="s">
        <v>138</v>
      </c>
      <c r="D57" s="85" t="s">
        <v>34</v>
      </c>
      <c r="E57" s="86"/>
      <c r="F57" s="86"/>
      <c r="G57" s="95"/>
      <c r="H57" s="282"/>
      <c r="I57" s="282"/>
      <c r="J57" s="114"/>
      <c r="K57" s="217">
        <f>K58</f>
        <v>30</v>
      </c>
      <c r="O57" s="365">
        <f>O58</f>
        <v>30</v>
      </c>
    </row>
    <row r="58" spans="1:15" ht="25.5">
      <c r="A58" s="279" t="s">
        <v>0</v>
      </c>
      <c r="B58" s="189" t="s">
        <v>34</v>
      </c>
      <c r="C58" s="189" t="s">
        <v>138</v>
      </c>
      <c r="D58" s="85" t="s">
        <v>34</v>
      </c>
      <c r="E58" s="86" t="s">
        <v>8</v>
      </c>
      <c r="F58" s="86"/>
      <c r="G58" s="87" t="s">
        <v>183</v>
      </c>
      <c r="H58" s="281"/>
      <c r="I58" s="281"/>
      <c r="J58" s="119"/>
      <c r="K58" s="217">
        <f>K59</f>
        <v>30</v>
      </c>
      <c r="O58" s="365">
        <f>O59</f>
        <v>30</v>
      </c>
    </row>
    <row r="59" spans="1:15" ht="24">
      <c r="A59" s="98" t="s">
        <v>65</v>
      </c>
      <c r="B59" s="106" t="s">
        <v>34</v>
      </c>
      <c r="C59" s="106" t="s">
        <v>138</v>
      </c>
      <c r="D59" s="93" t="s">
        <v>34</v>
      </c>
      <c r="E59" s="94" t="s">
        <v>8</v>
      </c>
      <c r="F59" s="94" t="s">
        <v>30</v>
      </c>
      <c r="G59" s="95" t="s">
        <v>183</v>
      </c>
      <c r="H59" s="282" t="s">
        <v>64</v>
      </c>
      <c r="I59" s="282" t="s">
        <v>34</v>
      </c>
      <c r="J59" s="114">
        <v>12</v>
      </c>
      <c r="K59" s="218">
        <v>30</v>
      </c>
      <c r="O59" s="364">
        <v>30</v>
      </c>
    </row>
    <row r="60" spans="1:15" ht="25.5">
      <c r="A60" s="82" t="s">
        <v>96</v>
      </c>
      <c r="B60" s="83" t="s">
        <v>35</v>
      </c>
      <c r="C60" s="84" t="s">
        <v>31</v>
      </c>
      <c r="D60" s="85" t="s">
        <v>35</v>
      </c>
      <c r="E60" s="86"/>
      <c r="F60" s="86"/>
      <c r="G60" s="87"/>
      <c r="H60" s="281"/>
      <c r="I60" s="281"/>
      <c r="J60" s="250"/>
      <c r="K60" s="216">
        <f>K61+K68+K73</f>
        <v>4940.7</v>
      </c>
      <c r="O60" s="365">
        <f>O61+O68+O73</f>
        <v>3220.7</v>
      </c>
    </row>
    <row r="61" spans="1:15" ht="40.5">
      <c r="A61" s="118" t="s">
        <v>97</v>
      </c>
      <c r="B61" s="100" t="s">
        <v>35</v>
      </c>
      <c r="C61" s="100" t="s">
        <v>31</v>
      </c>
      <c r="D61" s="85" t="s">
        <v>35</v>
      </c>
      <c r="E61" s="86" t="s">
        <v>8</v>
      </c>
      <c r="F61" s="86"/>
      <c r="G61" s="87"/>
      <c r="H61" s="281"/>
      <c r="I61" s="281"/>
      <c r="J61" s="119"/>
      <c r="K61" s="217">
        <f>K62+K64+K66</f>
        <v>1440</v>
      </c>
      <c r="O61" s="365">
        <f>O62+O64</f>
        <v>631.8</v>
      </c>
    </row>
    <row r="62" spans="1:15" ht="33.75">
      <c r="A62" s="120" t="s">
        <v>98</v>
      </c>
      <c r="B62" s="104" t="s">
        <v>35</v>
      </c>
      <c r="C62" s="104" t="s">
        <v>31</v>
      </c>
      <c r="D62" s="93" t="s">
        <v>35</v>
      </c>
      <c r="E62" s="94" t="s">
        <v>8</v>
      </c>
      <c r="F62" s="94" t="s">
        <v>30</v>
      </c>
      <c r="G62" s="95" t="s">
        <v>186</v>
      </c>
      <c r="H62" s="282"/>
      <c r="I62" s="282"/>
      <c r="J62" s="104"/>
      <c r="K62" s="218">
        <f>K63</f>
        <v>500</v>
      </c>
      <c r="O62" s="364">
        <f>O63</f>
        <v>265.8</v>
      </c>
    </row>
    <row r="63" spans="1:15" ht="24">
      <c r="A63" s="98" t="s">
        <v>65</v>
      </c>
      <c r="B63" s="104" t="s">
        <v>35</v>
      </c>
      <c r="C63" s="104" t="s">
        <v>31</v>
      </c>
      <c r="D63" s="93" t="s">
        <v>35</v>
      </c>
      <c r="E63" s="94" t="s">
        <v>8</v>
      </c>
      <c r="F63" s="94" t="s">
        <v>30</v>
      </c>
      <c r="G63" s="95" t="s">
        <v>186</v>
      </c>
      <c r="H63" s="282" t="s">
        <v>64</v>
      </c>
      <c r="I63" s="282" t="s">
        <v>35</v>
      </c>
      <c r="J63" s="104" t="s">
        <v>31</v>
      </c>
      <c r="K63" s="218">
        <v>500</v>
      </c>
      <c r="L63" s="265">
        <v>150</v>
      </c>
      <c r="M63" s="265">
        <v>-100</v>
      </c>
      <c r="O63" s="364">
        <v>265.8</v>
      </c>
    </row>
    <row r="64" spans="1:15" ht="33.75">
      <c r="A64" s="120" t="s">
        <v>99</v>
      </c>
      <c r="B64" s="104" t="s">
        <v>35</v>
      </c>
      <c r="C64" s="104" t="s">
        <v>31</v>
      </c>
      <c r="D64" s="93" t="s">
        <v>35</v>
      </c>
      <c r="E64" s="94" t="s">
        <v>8</v>
      </c>
      <c r="F64" s="94" t="s">
        <v>32</v>
      </c>
      <c r="G64" s="95" t="s">
        <v>187</v>
      </c>
      <c r="H64" s="282"/>
      <c r="I64" s="282"/>
      <c r="J64" s="104"/>
      <c r="K64" s="218">
        <f>K65</f>
        <v>700</v>
      </c>
      <c r="O64" s="364">
        <f>O65</f>
        <v>366</v>
      </c>
    </row>
    <row r="65" spans="1:15" ht="24">
      <c r="A65" s="98" t="s">
        <v>65</v>
      </c>
      <c r="B65" s="104" t="s">
        <v>35</v>
      </c>
      <c r="C65" s="104" t="s">
        <v>31</v>
      </c>
      <c r="D65" s="93" t="s">
        <v>35</v>
      </c>
      <c r="E65" s="94" t="s">
        <v>8</v>
      </c>
      <c r="F65" s="94" t="s">
        <v>32</v>
      </c>
      <c r="G65" s="95" t="s">
        <v>187</v>
      </c>
      <c r="H65" s="282" t="s">
        <v>64</v>
      </c>
      <c r="I65" s="282" t="s">
        <v>35</v>
      </c>
      <c r="J65" s="104" t="s">
        <v>31</v>
      </c>
      <c r="K65" s="218">
        <v>700</v>
      </c>
      <c r="L65" s="265">
        <v>40</v>
      </c>
      <c r="M65" s="265">
        <v>200</v>
      </c>
      <c r="N65" s="265">
        <v>211.7</v>
      </c>
      <c r="O65" s="364">
        <v>366</v>
      </c>
    </row>
    <row r="66" spans="1:15" ht="48">
      <c r="A66" s="98" t="s">
        <v>273</v>
      </c>
      <c r="B66" s="104"/>
      <c r="C66" s="104"/>
      <c r="D66" s="93" t="s">
        <v>35</v>
      </c>
      <c r="E66" s="94" t="s">
        <v>8</v>
      </c>
      <c r="F66" s="94" t="s">
        <v>31</v>
      </c>
      <c r="G66" s="95" t="s">
        <v>274</v>
      </c>
      <c r="H66" s="282"/>
      <c r="I66" s="282" t="s">
        <v>35</v>
      </c>
      <c r="J66" s="104" t="s">
        <v>31</v>
      </c>
      <c r="K66" s="218">
        <f>K67</f>
        <v>240</v>
      </c>
      <c r="O66" s="364">
        <v>0</v>
      </c>
    </row>
    <row r="67" spans="1:15" ht="24">
      <c r="A67" s="98" t="s">
        <v>65</v>
      </c>
      <c r="B67" s="104"/>
      <c r="C67" s="104"/>
      <c r="D67" s="93" t="s">
        <v>35</v>
      </c>
      <c r="E67" s="94" t="s">
        <v>8</v>
      </c>
      <c r="F67" s="94" t="s">
        <v>31</v>
      </c>
      <c r="G67" s="95" t="s">
        <v>274</v>
      </c>
      <c r="H67" s="282" t="s">
        <v>64</v>
      </c>
      <c r="I67" s="282" t="s">
        <v>35</v>
      </c>
      <c r="J67" s="104" t="s">
        <v>31</v>
      </c>
      <c r="K67" s="218">
        <v>240</v>
      </c>
      <c r="O67" s="364">
        <v>0</v>
      </c>
    </row>
    <row r="68" spans="1:15" ht="27">
      <c r="A68" s="121" t="s">
        <v>100</v>
      </c>
      <c r="B68" s="100" t="s">
        <v>35</v>
      </c>
      <c r="C68" s="100" t="s">
        <v>31</v>
      </c>
      <c r="D68" s="85" t="s">
        <v>35</v>
      </c>
      <c r="E68" s="86" t="s">
        <v>230</v>
      </c>
      <c r="F68" s="86"/>
      <c r="G68" s="87"/>
      <c r="H68" s="281"/>
      <c r="I68" s="282"/>
      <c r="J68" s="104"/>
      <c r="K68" s="217">
        <f>K69+K71</f>
        <v>2037.2</v>
      </c>
      <c r="O68" s="365">
        <f>O69+O71</f>
        <v>1650.7</v>
      </c>
    </row>
    <row r="69" spans="1:15" ht="33.75">
      <c r="A69" s="122" t="s">
        <v>101</v>
      </c>
      <c r="B69" s="104" t="s">
        <v>35</v>
      </c>
      <c r="C69" s="104" t="s">
        <v>31</v>
      </c>
      <c r="D69" s="93" t="s">
        <v>35</v>
      </c>
      <c r="E69" s="94" t="s">
        <v>230</v>
      </c>
      <c r="F69" s="94" t="s">
        <v>31</v>
      </c>
      <c r="G69" s="95" t="s">
        <v>188</v>
      </c>
      <c r="H69" s="282"/>
      <c r="I69" s="282"/>
      <c r="J69" s="104"/>
      <c r="K69" s="218">
        <f>K70</f>
        <v>1437.2</v>
      </c>
      <c r="O69" s="364">
        <f>O70</f>
        <v>1146.4</v>
      </c>
    </row>
    <row r="70" spans="1:15" ht="24">
      <c r="A70" s="98" t="s">
        <v>65</v>
      </c>
      <c r="B70" s="104" t="s">
        <v>35</v>
      </c>
      <c r="C70" s="104" t="s">
        <v>31</v>
      </c>
      <c r="D70" s="93" t="s">
        <v>35</v>
      </c>
      <c r="E70" s="94" t="s">
        <v>230</v>
      </c>
      <c r="F70" s="94" t="s">
        <v>31</v>
      </c>
      <c r="G70" s="95" t="s">
        <v>188</v>
      </c>
      <c r="H70" s="282" t="s">
        <v>64</v>
      </c>
      <c r="I70" s="282" t="s">
        <v>35</v>
      </c>
      <c r="J70" s="104" t="s">
        <v>31</v>
      </c>
      <c r="K70" s="218">
        <v>1437.2</v>
      </c>
      <c r="M70" s="265">
        <v>-80</v>
      </c>
      <c r="O70" s="364">
        <v>1146.4</v>
      </c>
    </row>
    <row r="71" spans="1:15" ht="33.75">
      <c r="A71" s="122" t="s">
        <v>102</v>
      </c>
      <c r="B71" s="91" t="s">
        <v>35</v>
      </c>
      <c r="C71" s="92" t="s">
        <v>31</v>
      </c>
      <c r="D71" s="93" t="s">
        <v>35</v>
      </c>
      <c r="E71" s="94" t="s">
        <v>230</v>
      </c>
      <c r="F71" s="94" t="s">
        <v>34</v>
      </c>
      <c r="G71" s="95" t="s">
        <v>189</v>
      </c>
      <c r="H71" s="282"/>
      <c r="I71" s="282"/>
      <c r="J71" s="104"/>
      <c r="K71" s="218">
        <f>K72</f>
        <v>600</v>
      </c>
      <c r="O71" s="364">
        <f>O72</f>
        <v>504.3</v>
      </c>
    </row>
    <row r="72" spans="1:15" ht="24">
      <c r="A72" s="98" t="s">
        <v>65</v>
      </c>
      <c r="B72" s="91" t="s">
        <v>35</v>
      </c>
      <c r="C72" s="92" t="s">
        <v>31</v>
      </c>
      <c r="D72" s="93" t="s">
        <v>35</v>
      </c>
      <c r="E72" s="94" t="s">
        <v>230</v>
      </c>
      <c r="F72" s="94" t="s">
        <v>34</v>
      </c>
      <c r="G72" s="95" t="s">
        <v>189</v>
      </c>
      <c r="H72" s="282" t="s">
        <v>64</v>
      </c>
      <c r="I72" s="282" t="s">
        <v>35</v>
      </c>
      <c r="J72" s="104" t="s">
        <v>31</v>
      </c>
      <c r="K72" s="218">
        <v>600</v>
      </c>
      <c r="O72" s="364">
        <v>504.3</v>
      </c>
    </row>
    <row r="73" spans="1:15" ht="40.5">
      <c r="A73" s="124" t="s">
        <v>103</v>
      </c>
      <c r="B73" s="83" t="s">
        <v>35</v>
      </c>
      <c r="C73" s="84" t="s">
        <v>31</v>
      </c>
      <c r="D73" s="85" t="s">
        <v>35</v>
      </c>
      <c r="E73" s="86" t="s">
        <v>231</v>
      </c>
      <c r="F73" s="86"/>
      <c r="G73" s="87"/>
      <c r="H73" s="281"/>
      <c r="I73" s="282"/>
      <c r="J73" s="104"/>
      <c r="K73" s="217">
        <f>K74+K76+K78+K82+K80:O80</f>
        <v>1463.5</v>
      </c>
      <c r="O73" s="365">
        <f>O74+O76+O78+O82+O80</f>
        <v>938.2</v>
      </c>
    </row>
    <row r="74" spans="1:15" ht="33.75">
      <c r="A74" s="125" t="s">
        <v>104</v>
      </c>
      <c r="B74" s="91" t="s">
        <v>35</v>
      </c>
      <c r="C74" s="92" t="s">
        <v>31</v>
      </c>
      <c r="D74" s="93" t="s">
        <v>35</v>
      </c>
      <c r="E74" s="94" t="s">
        <v>231</v>
      </c>
      <c r="F74" s="94" t="s">
        <v>35</v>
      </c>
      <c r="G74" s="95" t="s">
        <v>190</v>
      </c>
      <c r="H74" s="282"/>
      <c r="I74" s="282"/>
      <c r="J74" s="104"/>
      <c r="K74" s="218">
        <f>K75</f>
        <v>100</v>
      </c>
      <c r="O74" s="364">
        <f>O75</f>
        <v>87.7</v>
      </c>
    </row>
    <row r="75" spans="1:15" ht="24">
      <c r="A75" s="170" t="s">
        <v>65</v>
      </c>
      <c r="B75" s="91" t="s">
        <v>35</v>
      </c>
      <c r="C75" s="92" t="s">
        <v>31</v>
      </c>
      <c r="D75" s="93" t="s">
        <v>35</v>
      </c>
      <c r="E75" s="94" t="s">
        <v>231</v>
      </c>
      <c r="F75" s="94" t="s">
        <v>35</v>
      </c>
      <c r="G75" s="95" t="s">
        <v>190</v>
      </c>
      <c r="H75" s="282" t="s">
        <v>64</v>
      </c>
      <c r="I75" s="282" t="s">
        <v>35</v>
      </c>
      <c r="J75" s="104" t="s">
        <v>31</v>
      </c>
      <c r="K75" s="218">
        <v>100</v>
      </c>
      <c r="L75" s="265">
        <v>50</v>
      </c>
      <c r="O75" s="364">
        <v>87.7</v>
      </c>
    </row>
    <row r="76" spans="1:15" s="277" customFormat="1" ht="33.75">
      <c r="A76" s="125" t="s">
        <v>105</v>
      </c>
      <c r="B76" s="91" t="s">
        <v>35</v>
      </c>
      <c r="C76" s="92" t="s">
        <v>31</v>
      </c>
      <c r="D76" s="93" t="s">
        <v>35</v>
      </c>
      <c r="E76" s="94" t="s">
        <v>231</v>
      </c>
      <c r="F76" s="94" t="s">
        <v>115</v>
      </c>
      <c r="G76" s="95" t="s">
        <v>191</v>
      </c>
      <c r="H76" s="282"/>
      <c r="I76" s="282"/>
      <c r="J76" s="104"/>
      <c r="K76" s="218">
        <f>K77</f>
        <v>800</v>
      </c>
      <c r="O76" s="364">
        <f>O77</f>
        <v>440</v>
      </c>
    </row>
    <row r="77" spans="1:15" ht="24">
      <c r="A77" s="170" t="s">
        <v>65</v>
      </c>
      <c r="B77" s="91" t="s">
        <v>35</v>
      </c>
      <c r="C77" s="92" t="s">
        <v>31</v>
      </c>
      <c r="D77" s="93" t="s">
        <v>35</v>
      </c>
      <c r="E77" s="94" t="s">
        <v>231</v>
      </c>
      <c r="F77" s="94" t="s">
        <v>115</v>
      </c>
      <c r="G77" s="95" t="s">
        <v>191</v>
      </c>
      <c r="H77" s="282" t="s">
        <v>64</v>
      </c>
      <c r="I77" s="282" t="s">
        <v>35</v>
      </c>
      <c r="J77" s="104" t="s">
        <v>31</v>
      </c>
      <c r="K77" s="218">
        <v>800</v>
      </c>
      <c r="L77" s="265">
        <v>21.6</v>
      </c>
      <c r="N77" s="265">
        <v>35.6</v>
      </c>
      <c r="O77" s="364">
        <v>440</v>
      </c>
    </row>
    <row r="78" spans="1:15" ht="33.75">
      <c r="A78" s="125" t="s">
        <v>106</v>
      </c>
      <c r="B78" s="91" t="s">
        <v>35</v>
      </c>
      <c r="C78" s="92" t="s">
        <v>31</v>
      </c>
      <c r="D78" s="93" t="s">
        <v>35</v>
      </c>
      <c r="E78" s="94" t="s">
        <v>231</v>
      </c>
      <c r="F78" s="94" t="s">
        <v>37</v>
      </c>
      <c r="G78" s="95" t="s">
        <v>192</v>
      </c>
      <c r="H78" s="282"/>
      <c r="I78" s="282"/>
      <c r="J78" s="104"/>
      <c r="K78" s="218">
        <f>K79</f>
        <v>250</v>
      </c>
      <c r="O78" s="364">
        <f>O79</f>
        <v>100</v>
      </c>
    </row>
    <row r="79" spans="1:15" ht="24">
      <c r="A79" s="170" t="s">
        <v>65</v>
      </c>
      <c r="B79" s="91" t="s">
        <v>35</v>
      </c>
      <c r="C79" s="92" t="s">
        <v>31</v>
      </c>
      <c r="D79" s="93" t="s">
        <v>35</v>
      </c>
      <c r="E79" s="94" t="s">
        <v>231</v>
      </c>
      <c r="F79" s="94" t="s">
        <v>37</v>
      </c>
      <c r="G79" s="95" t="s">
        <v>192</v>
      </c>
      <c r="H79" s="282" t="s">
        <v>64</v>
      </c>
      <c r="I79" s="282" t="s">
        <v>35</v>
      </c>
      <c r="J79" s="104" t="s">
        <v>31</v>
      </c>
      <c r="K79" s="218">
        <v>250</v>
      </c>
      <c r="O79" s="364">
        <v>100</v>
      </c>
    </row>
    <row r="80" spans="1:15" ht="48">
      <c r="A80" s="170" t="s">
        <v>275</v>
      </c>
      <c r="B80" s="91"/>
      <c r="C80" s="92"/>
      <c r="D80" s="93" t="s">
        <v>35</v>
      </c>
      <c r="E80" s="94" t="s">
        <v>231</v>
      </c>
      <c r="F80" s="94" t="s">
        <v>38</v>
      </c>
      <c r="G80" s="95" t="s">
        <v>276</v>
      </c>
      <c r="H80" s="282"/>
      <c r="I80" s="282" t="s">
        <v>35</v>
      </c>
      <c r="J80" s="104" t="s">
        <v>31</v>
      </c>
      <c r="K80" s="218">
        <f>K81</f>
        <v>100</v>
      </c>
      <c r="O80" s="364">
        <f>O81</f>
        <v>97.1</v>
      </c>
    </row>
    <row r="81" spans="1:15" ht="24">
      <c r="A81" s="170" t="s">
        <v>65</v>
      </c>
      <c r="B81" s="91"/>
      <c r="C81" s="92"/>
      <c r="D81" s="93" t="s">
        <v>35</v>
      </c>
      <c r="E81" s="94" t="s">
        <v>231</v>
      </c>
      <c r="F81" s="94" t="s">
        <v>38</v>
      </c>
      <c r="G81" s="95" t="s">
        <v>276</v>
      </c>
      <c r="H81" s="282" t="s">
        <v>64</v>
      </c>
      <c r="I81" s="282" t="s">
        <v>35</v>
      </c>
      <c r="J81" s="104" t="s">
        <v>31</v>
      </c>
      <c r="K81" s="218">
        <v>100</v>
      </c>
      <c r="O81" s="364">
        <v>97.1</v>
      </c>
    </row>
    <row r="82" spans="1:15" ht="24">
      <c r="A82" s="98" t="s">
        <v>234</v>
      </c>
      <c r="B82" s="91" t="s">
        <v>35</v>
      </c>
      <c r="C82" s="92" t="s">
        <v>31</v>
      </c>
      <c r="D82" s="93" t="s">
        <v>35</v>
      </c>
      <c r="E82" s="94" t="s">
        <v>231</v>
      </c>
      <c r="F82" s="94" t="s">
        <v>38</v>
      </c>
      <c r="G82" s="95" t="s">
        <v>193</v>
      </c>
      <c r="H82" s="282"/>
      <c r="I82" s="282"/>
      <c r="J82" s="104"/>
      <c r="K82" s="218">
        <f>K83</f>
        <v>213.5</v>
      </c>
      <c r="O82" s="364">
        <f>O83</f>
        <v>213.4</v>
      </c>
    </row>
    <row r="83" spans="1:15" ht="51">
      <c r="A83" s="207" t="s">
        <v>140</v>
      </c>
      <c r="B83" s="91" t="s">
        <v>35</v>
      </c>
      <c r="C83" s="92" t="s">
        <v>31</v>
      </c>
      <c r="D83" s="93" t="s">
        <v>35</v>
      </c>
      <c r="E83" s="94" t="s">
        <v>231</v>
      </c>
      <c r="F83" s="94" t="s">
        <v>38</v>
      </c>
      <c r="G83" s="95" t="s">
        <v>193</v>
      </c>
      <c r="H83" s="282" t="s">
        <v>64</v>
      </c>
      <c r="I83" s="282" t="s">
        <v>35</v>
      </c>
      <c r="J83" s="104" t="s">
        <v>31</v>
      </c>
      <c r="K83" s="218">
        <v>213.5</v>
      </c>
      <c r="O83" s="364">
        <v>213.4</v>
      </c>
    </row>
    <row r="84" spans="1:15" ht="51">
      <c r="A84" s="82" t="s">
        <v>107</v>
      </c>
      <c r="B84" s="100" t="s">
        <v>37</v>
      </c>
      <c r="C84" s="100" t="s">
        <v>35</v>
      </c>
      <c r="D84" s="85" t="s">
        <v>115</v>
      </c>
      <c r="E84" s="86"/>
      <c r="F84" s="86"/>
      <c r="G84" s="87"/>
      <c r="H84" s="281"/>
      <c r="I84" s="281"/>
      <c r="J84" s="128"/>
      <c r="K84" s="217">
        <f>K87</f>
        <v>30</v>
      </c>
      <c r="O84" s="365">
        <f>O85</f>
        <v>8.2</v>
      </c>
    </row>
    <row r="85" spans="1:15" ht="51">
      <c r="A85" s="156" t="s">
        <v>1</v>
      </c>
      <c r="B85" s="100" t="s">
        <v>37</v>
      </c>
      <c r="C85" s="100" t="s">
        <v>35</v>
      </c>
      <c r="D85" s="85" t="s">
        <v>115</v>
      </c>
      <c r="E85" s="86" t="s">
        <v>8</v>
      </c>
      <c r="F85" s="86"/>
      <c r="G85" s="87"/>
      <c r="H85" s="281"/>
      <c r="I85" s="281"/>
      <c r="J85" s="128"/>
      <c r="K85" s="217">
        <f>K86</f>
        <v>30</v>
      </c>
      <c r="O85" s="365">
        <f>O86</f>
        <v>8.2</v>
      </c>
    </row>
    <row r="86" spans="1:15" ht="22.5">
      <c r="A86" s="175" t="s">
        <v>141</v>
      </c>
      <c r="B86" s="104" t="s">
        <v>37</v>
      </c>
      <c r="C86" s="104" t="s">
        <v>35</v>
      </c>
      <c r="D86" s="93" t="s">
        <v>115</v>
      </c>
      <c r="E86" s="94" t="s">
        <v>8</v>
      </c>
      <c r="F86" s="94" t="s">
        <v>30</v>
      </c>
      <c r="G86" s="95" t="s">
        <v>167</v>
      </c>
      <c r="H86" s="282"/>
      <c r="I86" s="282"/>
      <c r="J86" s="129"/>
      <c r="K86" s="218">
        <f>K87</f>
        <v>30</v>
      </c>
      <c r="O86" s="364">
        <f>O87</f>
        <v>8.2</v>
      </c>
    </row>
    <row r="87" spans="1:15" ht="24">
      <c r="A87" s="98" t="s">
        <v>65</v>
      </c>
      <c r="B87" s="104" t="s">
        <v>37</v>
      </c>
      <c r="C87" s="104" t="s">
        <v>35</v>
      </c>
      <c r="D87" s="93" t="s">
        <v>115</v>
      </c>
      <c r="E87" s="94" t="s">
        <v>8</v>
      </c>
      <c r="F87" s="94" t="s">
        <v>30</v>
      </c>
      <c r="G87" s="95" t="s">
        <v>167</v>
      </c>
      <c r="H87" s="282" t="s">
        <v>64</v>
      </c>
      <c r="I87" s="282" t="s">
        <v>37</v>
      </c>
      <c r="J87" s="104" t="s">
        <v>35</v>
      </c>
      <c r="K87" s="218">
        <v>30</v>
      </c>
      <c r="O87" s="364">
        <v>8.2</v>
      </c>
    </row>
    <row r="88" spans="1:15" ht="25.5">
      <c r="A88" s="151" t="s">
        <v>142</v>
      </c>
      <c r="B88" s="83" t="s">
        <v>38</v>
      </c>
      <c r="C88" s="84" t="s">
        <v>30</v>
      </c>
      <c r="D88" s="85" t="s">
        <v>37</v>
      </c>
      <c r="E88" s="86"/>
      <c r="F88" s="86"/>
      <c r="G88" s="87"/>
      <c r="H88" s="281"/>
      <c r="I88" s="281"/>
      <c r="J88" s="250"/>
      <c r="K88" s="216">
        <f>K89+K100</f>
        <v>4307.4</v>
      </c>
      <c r="O88" s="365">
        <f>O89+O100</f>
        <v>3518.2000000000003</v>
      </c>
    </row>
    <row r="89" spans="1:15" ht="25.5">
      <c r="A89" s="152" t="s">
        <v>143</v>
      </c>
      <c r="B89" s="100" t="s">
        <v>38</v>
      </c>
      <c r="C89" s="100" t="s">
        <v>30</v>
      </c>
      <c r="D89" s="85" t="s">
        <v>37</v>
      </c>
      <c r="E89" s="86" t="s">
        <v>8</v>
      </c>
      <c r="F89" s="86"/>
      <c r="G89" s="87"/>
      <c r="H89" s="281"/>
      <c r="I89" s="281"/>
      <c r="J89" s="128"/>
      <c r="K89" s="217">
        <f>K90+K94+K96+K98</f>
        <v>4032.9</v>
      </c>
      <c r="O89" s="365">
        <f>O90+O94+O96+O98:P98</f>
        <v>3253.1000000000004</v>
      </c>
    </row>
    <row r="90" spans="1:15" ht="27">
      <c r="A90" s="178" t="s">
        <v>144</v>
      </c>
      <c r="B90" s="104" t="s">
        <v>38</v>
      </c>
      <c r="C90" s="104" t="s">
        <v>30</v>
      </c>
      <c r="D90" s="93" t="s">
        <v>37</v>
      </c>
      <c r="E90" s="94" t="s">
        <v>8</v>
      </c>
      <c r="F90" s="94"/>
      <c r="G90" s="95" t="s">
        <v>194</v>
      </c>
      <c r="H90" s="282"/>
      <c r="I90" s="282"/>
      <c r="J90" s="129"/>
      <c r="K90" s="218">
        <f>K91+K92+K93</f>
        <v>3852.9</v>
      </c>
      <c r="O90" s="364">
        <f>O91+O92+O93</f>
        <v>3081.9</v>
      </c>
    </row>
    <row r="91" spans="1:15" ht="22.5">
      <c r="A91" s="152" t="s">
        <v>145</v>
      </c>
      <c r="B91" s="104" t="s">
        <v>38</v>
      </c>
      <c r="C91" s="104" t="s">
        <v>30</v>
      </c>
      <c r="D91" s="93" t="s">
        <v>37</v>
      </c>
      <c r="E91" s="94" t="s">
        <v>8</v>
      </c>
      <c r="F91" s="94" t="s">
        <v>30</v>
      </c>
      <c r="G91" s="95" t="s">
        <v>194</v>
      </c>
      <c r="H91" s="282" t="s">
        <v>73</v>
      </c>
      <c r="I91" s="282" t="s">
        <v>38</v>
      </c>
      <c r="J91" s="129" t="s">
        <v>30</v>
      </c>
      <c r="K91" s="218">
        <v>1448.1</v>
      </c>
      <c r="M91" s="265">
        <v>-86</v>
      </c>
      <c r="O91" s="364">
        <v>1337.3</v>
      </c>
    </row>
    <row r="92" spans="1:15" ht="24">
      <c r="A92" s="98" t="s">
        <v>65</v>
      </c>
      <c r="B92" s="104" t="s">
        <v>38</v>
      </c>
      <c r="C92" s="104" t="s">
        <v>30</v>
      </c>
      <c r="D92" s="93" t="s">
        <v>37</v>
      </c>
      <c r="E92" s="94" t="s">
        <v>8</v>
      </c>
      <c r="F92" s="94" t="s">
        <v>30</v>
      </c>
      <c r="G92" s="95" t="s">
        <v>194</v>
      </c>
      <c r="H92" s="282" t="s">
        <v>64</v>
      </c>
      <c r="I92" s="282" t="s">
        <v>38</v>
      </c>
      <c r="J92" s="129" t="s">
        <v>30</v>
      </c>
      <c r="K92" s="218">
        <v>2148.3</v>
      </c>
      <c r="M92" s="265">
        <v>285.7</v>
      </c>
      <c r="O92" s="364">
        <v>1508.3</v>
      </c>
    </row>
    <row r="93" spans="1:15" s="277" customFormat="1" ht="22.5">
      <c r="A93" s="98" t="s">
        <v>66</v>
      </c>
      <c r="B93" s="104" t="s">
        <v>38</v>
      </c>
      <c r="C93" s="104" t="s">
        <v>30</v>
      </c>
      <c r="D93" s="93" t="s">
        <v>37</v>
      </c>
      <c r="E93" s="94" t="s">
        <v>8</v>
      </c>
      <c r="F93" s="94" t="s">
        <v>32</v>
      </c>
      <c r="G93" s="95" t="s">
        <v>194</v>
      </c>
      <c r="H93" s="282" t="s">
        <v>54</v>
      </c>
      <c r="I93" s="282" t="s">
        <v>38</v>
      </c>
      <c r="J93" s="129" t="s">
        <v>30</v>
      </c>
      <c r="K93" s="218">
        <v>256.5</v>
      </c>
      <c r="M93" s="277">
        <v>35</v>
      </c>
      <c r="O93" s="364">
        <v>236.3</v>
      </c>
    </row>
    <row r="94" spans="1:15" s="277" customFormat="1" ht="24">
      <c r="A94" s="98" t="s">
        <v>232</v>
      </c>
      <c r="B94" s="104" t="s">
        <v>38</v>
      </c>
      <c r="C94" s="177" t="s">
        <v>30</v>
      </c>
      <c r="D94" s="93" t="s">
        <v>37</v>
      </c>
      <c r="E94" s="94" t="s">
        <v>8</v>
      </c>
      <c r="F94" s="94" t="s">
        <v>31</v>
      </c>
      <c r="G94" s="95" t="s">
        <v>190</v>
      </c>
      <c r="H94" s="282"/>
      <c r="I94" s="282"/>
      <c r="J94" s="129"/>
      <c r="K94" s="233">
        <f>K95</f>
        <v>40</v>
      </c>
      <c r="O94" s="364">
        <f>O95</f>
        <v>40</v>
      </c>
    </row>
    <row r="95" spans="1:15" ht="24">
      <c r="A95" s="98" t="s">
        <v>65</v>
      </c>
      <c r="B95" s="104" t="s">
        <v>38</v>
      </c>
      <c r="C95" s="177" t="s">
        <v>30</v>
      </c>
      <c r="D95" s="93" t="s">
        <v>37</v>
      </c>
      <c r="E95" s="94" t="s">
        <v>8</v>
      </c>
      <c r="F95" s="94" t="s">
        <v>31</v>
      </c>
      <c r="G95" s="95" t="s">
        <v>190</v>
      </c>
      <c r="H95" s="282" t="s">
        <v>64</v>
      </c>
      <c r="I95" s="282" t="s">
        <v>38</v>
      </c>
      <c r="J95" s="129" t="s">
        <v>30</v>
      </c>
      <c r="K95" s="233">
        <v>40</v>
      </c>
      <c r="O95" s="364">
        <v>40</v>
      </c>
    </row>
    <row r="96" spans="1:15" ht="22.5">
      <c r="A96" s="98" t="s">
        <v>233</v>
      </c>
      <c r="B96" s="104" t="s">
        <v>38</v>
      </c>
      <c r="C96" s="177" t="s">
        <v>30</v>
      </c>
      <c r="D96" s="93" t="s">
        <v>37</v>
      </c>
      <c r="E96" s="94" t="s">
        <v>8</v>
      </c>
      <c r="F96" s="94" t="s">
        <v>34</v>
      </c>
      <c r="G96" s="95" t="s">
        <v>195</v>
      </c>
      <c r="H96" s="282"/>
      <c r="I96" s="282"/>
      <c r="J96" s="129"/>
      <c r="K96" s="233">
        <v>100</v>
      </c>
      <c r="O96" s="364">
        <f>O97</f>
        <v>99.4</v>
      </c>
    </row>
    <row r="97" spans="1:15" ht="24">
      <c r="A97" s="98" t="s">
        <v>65</v>
      </c>
      <c r="B97" s="104" t="s">
        <v>38</v>
      </c>
      <c r="C97" s="177" t="s">
        <v>30</v>
      </c>
      <c r="D97" s="93" t="s">
        <v>37</v>
      </c>
      <c r="E97" s="94" t="s">
        <v>8</v>
      </c>
      <c r="F97" s="94" t="s">
        <v>34</v>
      </c>
      <c r="G97" s="95" t="s">
        <v>195</v>
      </c>
      <c r="H97" s="282" t="s">
        <v>64</v>
      </c>
      <c r="I97" s="282" t="s">
        <v>38</v>
      </c>
      <c r="J97" s="129" t="s">
        <v>30</v>
      </c>
      <c r="K97" s="233">
        <v>100</v>
      </c>
      <c r="O97" s="364">
        <v>99.4</v>
      </c>
    </row>
    <row r="98" spans="1:15" ht="22.5">
      <c r="A98" s="368" t="s">
        <v>262</v>
      </c>
      <c r="B98" s="104"/>
      <c r="C98" s="177"/>
      <c r="D98" s="93" t="s">
        <v>37</v>
      </c>
      <c r="E98" s="94" t="s">
        <v>8</v>
      </c>
      <c r="F98" s="94" t="s">
        <v>35</v>
      </c>
      <c r="G98" s="95" t="s">
        <v>263</v>
      </c>
      <c r="H98" s="282"/>
      <c r="I98" s="282" t="s">
        <v>38</v>
      </c>
      <c r="J98" s="129" t="s">
        <v>30</v>
      </c>
      <c r="K98" s="233">
        <f>K99</f>
        <v>40</v>
      </c>
      <c r="O98" s="364">
        <f>O99</f>
        <v>31.8</v>
      </c>
    </row>
    <row r="99" spans="1:15" ht="24">
      <c r="A99" s="98" t="s">
        <v>65</v>
      </c>
      <c r="B99" s="104"/>
      <c r="C99" s="177"/>
      <c r="D99" s="93" t="s">
        <v>37</v>
      </c>
      <c r="E99" s="94" t="s">
        <v>8</v>
      </c>
      <c r="F99" s="94" t="s">
        <v>35</v>
      </c>
      <c r="G99" s="95" t="s">
        <v>263</v>
      </c>
      <c r="H99" s="282" t="s">
        <v>64</v>
      </c>
      <c r="I99" s="282" t="s">
        <v>38</v>
      </c>
      <c r="J99" s="129" t="s">
        <v>30</v>
      </c>
      <c r="K99" s="233">
        <v>40</v>
      </c>
      <c r="O99" s="364">
        <v>31.8</v>
      </c>
    </row>
    <row r="100" spans="1:15" ht="48">
      <c r="A100" s="248" t="s">
        <v>226</v>
      </c>
      <c r="B100" s="100" t="s">
        <v>38</v>
      </c>
      <c r="C100" s="249" t="s">
        <v>30</v>
      </c>
      <c r="D100" s="85" t="s">
        <v>37</v>
      </c>
      <c r="E100" s="86" t="s">
        <v>230</v>
      </c>
      <c r="F100" s="86"/>
      <c r="G100" s="87"/>
      <c r="H100" s="281"/>
      <c r="I100" s="282"/>
      <c r="J100" s="129"/>
      <c r="K100" s="217">
        <f>K101+K103:O103</f>
        <v>274.5</v>
      </c>
      <c r="O100" s="365">
        <f>O101+O103</f>
        <v>265.1</v>
      </c>
    </row>
    <row r="101" spans="1:15" ht="60">
      <c r="A101" s="335" t="s">
        <v>228</v>
      </c>
      <c r="B101" s="104" t="s">
        <v>38</v>
      </c>
      <c r="C101" s="177" t="s">
        <v>30</v>
      </c>
      <c r="D101" s="93" t="s">
        <v>37</v>
      </c>
      <c r="E101" s="94" t="s">
        <v>230</v>
      </c>
      <c r="F101" s="94" t="s">
        <v>115</v>
      </c>
      <c r="G101" s="95" t="s">
        <v>229</v>
      </c>
      <c r="H101" s="282"/>
      <c r="I101" s="282"/>
      <c r="J101" s="129"/>
      <c r="K101" s="234">
        <f>K102</f>
        <v>224.5</v>
      </c>
      <c r="O101" s="364">
        <f>O102</f>
        <v>215.1</v>
      </c>
    </row>
    <row r="102" spans="1:15" ht="22.5">
      <c r="A102" s="152" t="s">
        <v>145</v>
      </c>
      <c r="B102" s="104" t="s">
        <v>38</v>
      </c>
      <c r="C102" s="177" t="s">
        <v>30</v>
      </c>
      <c r="D102" s="93" t="s">
        <v>37</v>
      </c>
      <c r="E102" s="94" t="s">
        <v>230</v>
      </c>
      <c r="F102" s="94" t="s">
        <v>115</v>
      </c>
      <c r="G102" s="95" t="s">
        <v>229</v>
      </c>
      <c r="H102" s="282" t="s">
        <v>73</v>
      </c>
      <c r="I102" s="282" t="s">
        <v>38</v>
      </c>
      <c r="J102" s="129" t="s">
        <v>30</v>
      </c>
      <c r="K102" s="234">
        <v>224.5</v>
      </c>
      <c r="O102" s="364">
        <v>215.1</v>
      </c>
    </row>
    <row r="103" spans="1:15" ht="22.5">
      <c r="A103" s="156" t="s">
        <v>264</v>
      </c>
      <c r="B103" s="177"/>
      <c r="C103" s="107"/>
      <c r="D103" s="94" t="s">
        <v>38</v>
      </c>
      <c r="E103" s="94" t="s">
        <v>230</v>
      </c>
      <c r="F103" s="94" t="s">
        <v>37</v>
      </c>
      <c r="G103" s="95" t="s">
        <v>266</v>
      </c>
      <c r="H103" s="282"/>
      <c r="I103" s="282" t="s">
        <v>38</v>
      </c>
      <c r="J103" s="129" t="s">
        <v>30</v>
      </c>
      <c r="K103" s="234">
        <f>K104</f>
        <v>50</v>
      </c>
      <c r="O103" s="364">
        <f>O104</f>
        <v>50</v>
      </c>
    </row>
    <row r="104" spans="1:15" ht="25.5">
      <c r="A104" s="152" t="s">
        <v>265</v>
      </c>
      <c r="B104" s="177"/>
      <c r="C104" s="107"/>
      <c r="D104" s="94" t="s">
        <v>37</v>
      </c>
      <c r="E104" s="94" t="s">
        <v>230</v>
      </c>
      <c r="F104" s="94" t="s">
        <v>37</v>
      </c>
      <c r="G104" s="95" t="s">
        <v>266</v>
      </c>
      <c r="H104" s="282" t="s">
        <v>287</v>
      </c>
      <c r="I104" s="282" t="s">
        <v>38</v>
      </c>
      <c r="J104" s="129" t="s">
        <v>30</v>
      </c>
      <c r="K104" s="234">
        <v>50</v>
      </c>
      <c r="O104" s="364">
        <v>50</v>
      </c>
    </row>
    <row r="105" spans="1:15" ht="12.75">
      <c r="A105" s="278" t="s">
        <v>87</v>
      </c>
      <c r="B105" s="262"/>
      <c r="C105" s="263"/>
      <c r="D105" s="264"/>
      <c r="E105" s="274"/>
      <c r="F105" s="274"/>
      <c r="G105" s="275"/>
      <c r="H105" s="275"/>
      <c r="I105" s="275"/>
      <c r="J105" s="275"/>
      <c r="K105" s="276">
        <f>K17+K25+K43+K57+K60+K84+K88</f>
        <v>12292.699999999999</v>
      </c>
      <c r="O105" s="365">
        <f>O17+O25+O43+O57+O60+O84+O88</f>
        <v>7622.4</v>
      </c>
    </row>
    <row r="106" spans="1:12" ht="12.75">
      <c r="A106" s="284"/>
      <c r="B106" s="285"/>
      <c r="C106" s="285"/>
      <c r="D106" s="285"/>
      <c r="E106" s="286"/>
      <c r="F106" s="286"/>
      <c r="G106" s="287"/>
      <c r="H106" s="287"/>
      <c r="I106" s="287"/>
      <c r="J106" s="287"/>
      <c r="K106" s="288"/>
      <c r="L106" s="289"/>
    </row>
    <row r="107" spans="1:12" s="277" customFormat="1" ht="12.75">
      <c r="A107" s="290"/>
      <c r="B107" s="291"/>
      <c r="C107" s="291"/>
      <c r="D107" s="291"/>
      <c r="E107" s="292"/>
      <c r="F107" s="292"/>
      <c r="G107" s="293"/>
      <c r="H107" s="293"/>
      <c r="I107" s="293"/>
      <c r="J107" s="293"/>
      <c r="K107" s="294"/>
      <c r="L107" s="295"/>
    </row>
    <row r="108" spans="1:12" ht="12.75">
      <c r="A108" s="284"/>
      <c r="B108" s="285"/>
      <c r="C108" s="285"/>
      <c r="D108" s="285"/>
      <c r="E108" s="286"/>
      <c r="F108" s="286"/>
      <c r="G108" s="287"/>
      <c r="H108" s="287"/>
      <c r="I108" s="287"/>
      <c r="J108" s="287"/>
      <c r="K108" s="288"/>
      <c r="L108" s="289"/>
    </row>
    <row r="109" spans="1:12" ht="12.75">
      <c r="A109" s="284"/>
      <c r="B109" s="285"/>
      <c r="C109" s="285"/>
      <c r="D109" s="285"/>
      <c r="E109" s="286"/>
      <c r="F109" s="286"/>
      <c r="G109" s="287"/>
      <c r="H109" s="287"/>
      <c r="I109" s="287"/>
      <c r="J109" s="287"/>
      <c r="K109" s="288"/>
      <c r="L109" s="289"/>
    </row>
    <row r="110" spans="1:12" s="277" customFormat="1" ht="12.75">
      <c r="A110" s="296"/>
      <c r="B110" s="291"/>
      <c r="C110" s="291"/>
      <c r="D110" s="291"/>
      <c r="E110" s="292"/>
      <c r="F110" s="292"/>
      <c r="G110" s="293"/>
      <c r="H110" s="293"/>
      <c r="I110" s="293"/>
      <c r="J110" s="293"/>
      <c r="K110" s="294"/>
      <c r="L110" s="295"/>
    </row>
    <row r="111" spans="1:12" s="277" customFormat="1" ht="12.75">
      <c r="A111" s="296"/>
      <c r="B111" s="291"/>
      <c r="C111" s="291"/>
      <c r="D111" s="291"/>
      <c r="E111" s="292"/>
      <c r="F111" s="292"/>
      <c r="G111" s="293"/>
      <c r="H111" s="293"/>
      <c r="I111" s="293"/>
      <c r="J111" s="293"/>
      <c r="K111" s="294"/>
      <c r="L111" s="295"/>
    </row>
    <row r="112" spans="1:12" ht="12.75">
      <c r="A112" s="297"/>
      <c r="B112" s="285"/>
      <c r="C112" s="285"/>
      <c r="D112" s="285"/>
      <c r="E112" s="286"/>
      <c r="F112" s="286"/>
      <c r="G112" s="287"/>
      <c r="H112" s="287"/>
      <c r="I112" s="287"/>
      <c r="J112" s="287"/>
      <c r="K112" s="288"/>
      <c r="L112" s="289"/>
    </row>
    <row r="113" spans="1:12" ht="12.75">
      <c r="A113" s="298"/>
      <c r="B113" s="285"/>
      <c r="C113" s="285"/>
      <c r="D113" s="285"/>
      <c r="E113" s="286"/>
      <c r="F113" s="286"/>
      <c r="G113" s="287"/>
      <c r="H113" s="287"/>
      <c r="I113" s="287"/>
      <c r="J113" s="287"/>
      <c r="K113" s="288"/>
      <c r="L113" s="289"/>
    </row>
    <row r="114" spans="1:12" ht="12.75">
      <c r="A114" s="297"/>
      <c r="B114" s="285"/>
      <c r="C114" s="285"/>
      <c r="D114" s="285"/>
      <c r="E114" s="286"/>
      <c r="F114" s="286"/>
      <c r="G114" s="287"/>
      <c r="H114" s="287"/>
      <c r="I114" s="287"/>
      <c r="J114" s="287"/>
      <c r="K114" s="288"/>
      <c r="L114" s="289"/>
    </row>
    <row r="115" spans="1:12" ht="12.75">
      <c r="A115" s="298"/>
      <c r="B115" s="285"/>
      <c r="C115" s="285"/>
      <c r="D115" s="285"/>
      <c r="E115" s="286"/>
      <c r="F115" s="286"/>
      <c r="G115" s="287"/>
      <c r="H115" s="287"/>
      <c r="I115" s="287"/>
      <c r="J115" s="287"/>
      <c r="K115" s="288"/>
      <c r="L115" s="289"/>
    </row>
    <row r="116" spans="1:12" ht="12.75">
      <c r="A116" s="299"/>
      <c r="B116" s="291"/>
      <c r="C116" s="291"/>
      <c r="D116" s="291"/>
      <c r="E116" s="292"/>
      <c r="F116" s="292"/>
      <c r="G116" s="293"/>
      <c r="H116" s="293"/>
      <c r="I116" s="293"/>
      <c r="J116" s="293"/>
      <c r="K116" s="294"/>
      <c r="L116" s="289"/>
    </row>
    <row r="117" spans="1:12" ht="12.75">
      <c r="A117" s="298"/>
      <c r="B117" s="285"/>
      <c r="C117" s="285"/>
      <c r="D117" s="285"/>
      <c r="E117" s="286"/>
      <c r="F117" s="286"/>
      <c r="G117" s="287"/>
      <c r="H117" s="287"/>
      <c r="I117" s="287"/>
      <c r="J117" s="287"/>
      <c r="K117" s="288"/>
      <c r="L117" s="289"/>
    </row>
    <row r="118" spans="1:12" ht="12.75">
      <c r="A118" s="298"/>
      <c r="B118" s="285"/>
      <c r="C118" s="285"/>
      <c r="D118" s="285"/>
      <c r="E118" s="286"/>
      <c r="F118" s="286"/>
      <c r="G118" s="287"/>
      <c r="H118" s="287"/>
      <c r="I118" s="287"/>
      <c r="J118" s="287"/>
      <c r="K118" s="288"/>
      <c r="L118" s="289"/>
    </row>
    <row r="119" spans="1:12" ht="12.75">
      <c r="A119" s="299"/>
      <c r="B119" s="291"/>
      <c r="C119" s="291"/>
      <c r="D119" s="291"/>
      <c r="E119" s="292"/>
      <c r="F119" s="292"/>
      <c r="G119" s="293"/>
      <c r="H119" s="293"/>
      <c r="I119" s="293"/>
      <c r="J119" s="293"/>
      <c r="K119" s="294"/>
      <c r="L119" s="289"/>
    </row>
    <row r="120" spans="1:12" ht="12.75">
      <c r="A120" s="297"/>
      <c r="B120" s="285"/>
      <c r="C120" s="285"/>
      <c r="D120" s="285"/>
      <c r="E120" s="286"/>
      <c r="F120" s="286"/>
      <c r="G120" s="287"/>
      <c r="H120" s="287"/>
      <c r="I120" s="287"/>
      <c r="J120" s="287"/>
      <c r="K120" s="288"/>
      <c r="L120" s="289"/>
    </row>
    <row r="121" spans="1:12" ht="12.75">
      <c r="A121" s="298"/>
      <c r="B121" s="285"/>
      <c r="C121" s="285"/>
      <c r="D121" s="285"/>
      <c r="E121" s="286"/>
      <c r="F121" s="286"/>
      <c r="G121" s="287"/>
      <c r="H121" s="287"/>
      <c r="I121" s="287"/>
      <c r="J121" s="287"/>
      <c r="K121" s="288"/>
      <c r="L121" s="289"/>
    </row>
    <row r="122" spans="1:12" ht="12.75">
      <c r="A122" s="297"/>
      <c r="B122" s="285"/>
      <c r="C122" s="285"/>
      <c r="D122" s="285"/>
      <c r="E122" s="286"/>
      <c r="F122" s="286"/>
      <c r="G122" s="287"/>
      <c r="H122" s="287"/>
      <c r="I122" s="287"/>
      <c r="J122" s="287"/>
      <c r="K122" s="288"/>
      <c r="L122" s="289"/>
    </row>
    <row r="123" spans="1:12" ht="12.75">
      <c r="A123" s="298"/>
      <c r="B123" s="285"/>
      <c r="C123" s="285"/>
      <c r="D123" s="285"/>
      <c r="E123" s="286"/>
      <c r="F123" s="286"/>
      <c r="G123" s="287"/>
      <c r="H123" s="287"/>
      <c r="I123" s="287"/>
      <c r="J123" s="287"/>
      <c r="K123" s="288"/>
      <c r="L123" s="289"/>
    </row>
    <row r="124" spans="1:12" ht="12.75">
      <c r="A124" s="297"/>
      <c r="B124" s="285"/>
      <c r="C124" s="285"/>
      <c r="D124" s="285"/>
      <c r="E124" s="286"/>
      <c r="F124" s="286"/>
      <c r="G124" s="287"/>
      <c r="H124" s="287"/>
      <c r="I124" s="287"/>
      <c r="J124" s="287"/>
      <c r="K124" s="288"/>
      <c r="L124" s="289"/>
    </row>
    <row r="125" spans="1:12" ht="12.75">
      <c r="A125" s="298"/>
      <c r="B125" s="285"/>
      <c r="C125" s="285"/>
      <c r="D125" s="285"/>
      <c r="E125" s="286"/>
      <c r="F125" s="286"/>
      <c r="G125" s="287"/>
      <c r="H125" s="287"/>
      <c r="I125" s="287"/>
      <c r="J125" s="287"/>
      <c r="K125" s="288"/>
      <c r="L125" s="289"/>
    </row>
    <row r="126" spans="1:12" ht="12.75">
      <c r="A126" s="297"/>
      <c r="B126" s="285"/>
      <c r="C126" s="285"/>
      <c r="D126" s="285"/>
      <c r="E126" s="286"/>
      <c r="F126" s="286"/>
      <c r="G126" s="287"/>
      <c r="H126" s="287"/>
      <c r="I126" s="287"/>
      <c r="J126" s="287"/>
      <c r="K126" s="288"/>
      <c r="L126" s="289"/>
    </row>
    <row r="127" spans="1:12" ht="12.75">
      <c r="A127" s="298"/>
      <c r="B127" s="285"/>
      <c r="C127" s="285"/>
      <c r="D127" s="285"/>
      <c r="E127" s="286"/>
      <c r="F127" s="286"/>
      <c r="G127" s="287"/>
      <c r="H127" s="287"/>
      <c r="I127" s="287"/>
      <c r="J127" s="287"/>
      <c r="K127" s="288"/>
      <c r="L127" s="289"/>
    </row>
    <row r="128" spans="1:12" ht="12.75">
      <c r="A128" s="297"/>
      <c r="B128" s="285"/>
      <c r="C128" s="285"/>
      <c r="D128" s="285"/>
      <c r="E128" s="286"/>
      <c r="F128" s="286"/>
      <c r="G128" s="287"/>
      <c r="H128" s="287"/>
      <c r="I128" s="287"/>
      <c r="J128" s="287"/>
      <c r="K128" s="288"/>
      <c r="L128" s="289"/>
    </row>
    <row r="129" spans="1:12" ht="12.75">
      <c r="A129" s="298"/>
      <c r="B129" s="285"/>
      <c r="C129" s="285"/>
      <c r="D129" s="285"/>
      <c r="E129" s="286"/>
      <c r="F129" s="286"/>
      <c r="G129" s="287"/>
      <c r="H129" s="287"/>
      <c r="I129" s="287"/>
      <c r="J129" s="287"/>
      <c r="K129" s="288"/>
      <c r="L129" s="289"/>
    </row>
    <row r="130" spans="1:12" ht="12.75">
      <c r="A130" s="296"/>
      <c r="B130" s="291"/>
      <c r="C130" s="291"/>
      <c r="D130" s="291"/>
      <c r="E130" s="292"/>
      <c r="F130" s="292"/>
      <c r="G130" s="293"/>
      <c r="H130" s="293"/>
      <c r="I130" s="293"/>
      <c r="J130" s="293"/>
      <c r="K130" s="294"/>
      <c r="L130" s="289"/>
    </row>
    <row r="131" spans="1:12" ht="12.75">
      <c r="A131" s="297"/>
      <c r="B131" s="285"/>
      <c r="C131" s="285"/>
      <c r="D131" s="285"/>
      <c r="E131" s="286"/>
      <c r="F131" s="286"/>
      <c r="G131" s="287"/>
      <c r="H131" s="287"/>
      <c r="I131" s="287"/>
      <c r="J131" s="287"/>
      <c r="K131" s="288"/>
      <c r="L131" s="289"/>
    </row>
    <row r="132" spans="1:12" ht="12.75">
      <c r="A132" s="298"/>
      <c r="B132" s="285"/>
      <c r="C132" s="285"/>
      <c r="D132" s="285"/>
      <c r="E132" s="286"/>
      <c r="F132" s="286"/>
      <c r="G132" s="287"/>
      <c r="H132" s="287"/>
      <c r="I132" s="287"/>
      <c r="J132" s="287"/>
      <c r="K132" s="288"/>
      <c r="L132" s="289"/>
    </row>
    <row r="133" spans="1:12" ht="12.75">
      <c r="A133" s="299"/>
      <c r="B133" s="291"/>
      <c r="C133" s="291"/>
      <c r="D133" s="291"/>
      <c r="E133" s="292"/>
      <c r="F133" s="292"/>
      <c r="G133" s="293"/>
      <c r="H133" s="293"/>
      <c r="I133" s="293"/>
      <c r="J133" s="293"/>
      <c r="K133" s="294"/>
      <c r="L133" s="289"/>
    </row>
    <row r="134" spans="1:12" ht="12.75">
      <c r="A134" s="298"/>
      <c r="B134" s="285"/>
      <c r="C134" s="285"/>
      <c r="D134" s="285"/>
      <c r="E134" s="286"/>
      <c r="F134" s="286"/>
      <c r="G134" s="287"/>
      <c r="H134" s="287"/>
      <c r="I134" s="287"/>
      <c r="J134" s="287"/>
      <c r="K134" s="288"/>
      <c r="L134" s="289"/>
    </row>
    <row r="135" spans="1:12" ht="12.75">
      <c r="A135" s="298"/>
      <c r="B135" s="285"/>
      <c r="C135" s="285"/>
      <c r="D135" s="285"/>
      <c r="E135" s="286"/>
      <c r="F135" s="286"/>
      <c r="G135" s="287"/>
      <c r="H135" s="287"/>
      <c r="I135" s="287"/>
      <c r="J135" s="287"/>
      <c r="K135" s="288"/>
      <c r="L135" s="289"/>
    </row>
    <row r="136" spans="1:12" ht="12.75">
      <c r="A136" s="298"/>
      <c r="B136" s="285"/>
      <c r="C136" s="285"/>
      <c r="D136" s="285"/>
      <c r="E136" s="286"/>
      <c r="F136" s="286"/>
      <c r="G136" s="287"/>
      <c r="H136" s="287"/>
      <c r="I136" s="287"/>
      <c r="J136" s="287"/>
      <c r="K136" s="288"/>
      <c r="L136" s="289"/>
    </row>
    <row r="137" spans="1:12" ht="12.75">
      <c r="A137" s="298"/>
      <c r="B137" s="285"/>
      <c r="C137" s="285"/>
      <c r="D137" s="285"/>
      <c r="E137" s="286"/>
      <c r="F137" s="286"/>
      <c r="G137" s="287"/>
      <c r="H137" s="287"/>
      <c r="I137" s="287"/>
      <c r="J137" s="287"/>
      <c r="K137" s="288"/>
      <c r="L137" s="289"/>
    </row>
    <row r="138" spans="1:12" ht="12.75">
      <c r="A138" s="297"/>
      <c r="B138" s="285"/>
      <c r="C138" s="285"/>
      <c r="D138" s="285"/>
      <c r="E138" s="286"/>
      <c r="F138" s="286"/>
      <c r="G138" s="287"/>
      <c r="H138" s="287"/>
      <c r="I138" s="287"/>
      <c r="J138" s="287"/>
      <c r="K138" s="288"/>
      <c r="L138" s="289"/>
    </row>
    <row r="139" spans="1:12" ht="12.75">
      <c r="A139" s="298"/>
      <c r="B139" s="285"/>
      <c r="C139" s="285"/>
      <c r="D139" s="285"/>
      <c r="E139" s="286"/>
      <c r="F139" s="286"/>
      <c r="G139" s="287"/>
      <c r="H139" s="287"/>
      <c r="I139" s="287"/>
      <c r="J139" s="287"/>
      <c r="K139" s="288"/>
      <c r="L139" s="289"/>
    </row>
    <row r="140" spans="1:12" ht="12.75">
      <c r="A140" s="299"/>
      <c r="B140" s="291"/>
      <c r="C140" s="291"/>
      <c r="D140" s="291"/>
      <c r="E140" s="292"/>
      <c r="F140" s="292"/>
      <c r="G140" s="293"/>
      <c r="H140" s="293"/>
      <c r="I140" s="293"/>
      <c r="J140" s="293"/>
      <c r="K140" s="294"/>
      <c r="L140" s="289"/>
    </row>
    <row r="141" spans="1:12" ht="12.75">
      <c r="A141" s="298"/>
      <c r="B141" s="285"/>
      <c r="C141" s="285"/>
      <c r="D141" s="285"/>
      <c r="E141" s="286"/>
      <c r="F141" s="286"/>
      <c r="G141" s="287"/>
      <c r="H141" s="287"/>
      <c r="I141" s="287"/>
      <c r="J141" s="287"/>
      <c r="K141" s="288"/>
      <c r="L141" s="289"/>
    </row>
    <row r="142" spans="1:12" ht="12.75">
      <c r="A142" s="298"/>
      <c r="B142" s="285"/>
      <c r="C142" s="285"/>
      <c r="D142" s="285"/>
      <c r="E142" s="286"/>
      <c r="F142" s="286"/>
      <c r="G142" s="287"/>
      <c r="H142" s="287"/>
      <c r="I142" s="287"/>
      <c r="J142" s="287"/>
      <c r="K142" s="288"/>
      <c r="L142" s="289"/>
    </row>
    <row r="143" spans="1:12" ht="12.75">
      <c r="A143" s="296"/>
      <c r="B143" s="291"/>
      <c r="C143" s="291"/>
      <c r="D143" s="291"/>
      <c r="E143" s="292"/>
      <c r="F143" s="292"/>
      <c r="G143" s="293"/>
      <c r="H143" s="293"/>
      <c r="I143" s="293"/>
      <c r="J143" s="293"/>
      <c r="K143" s="294"/>
      <c r="L143" s="289"/>
    </row>
    <row r="144" spans="1:12" ht="12.75">
      <c r="A144" s="297"/>
      <c r="B144" s="285"/>
      <c r="C144" s="285"/>
      <c r="D144" s="285"/>
      <c r="E144" s="286"/>
      <c r="F144" s="286"/>
      <c r="G144" s="287"/>
      <c r="H144" s="287"/>
      <c r="I144" s="287"/>
      <c r="J144" s="287"/>
      <c r="K144" s="288"/>
      <c r="L144" s="289"/>
    </row>
    <row r="145" spans="1:12" ht="12.75">
      <c r="A145" s="300"/>
      <c r="B145" s="285"/>
      <c r="C145" s="285"/>
      <c r="D145" s="285"/>
      <c r="E145" s="286"/>
      <c r="F145" s="286"/>
      <c r="G145" s="287"/>
      <c r="H145" s="287"/>
      <c r="I145" s="287"/>
      <c r="J145" s="287"/>
      <c r="K145" s="288"/>
      <c r="L145" s="289"/>
    </row>
    <row r="146" spans="1:12" ht="12.75">
      <c r="A146" s="298"/>
      <c r="B146" s="285"/>
      <c r="C146" s="285"/>
      <c r="D146" s="285"/>
      <c r="E146" s="286"/>
      <c r="F146" s="286"/>
      <c r="G146" s="287"/>
      <c r="H146" s="287"/>
      <c r="I146" s="287"/>
      <c r="J146" s="287"/>
      <c r="K146" s="288"/>
      <c r="L146" s="289"/>
    </row>
    <row r="147" spans="1:12" ht="12.75">
      <c r="A147" s="298"/>
      <c r="B147" s="285"/>
      <c r="C147" s="285"/>
      <c r="D147" s="285"/>
      <c r="E147" s="286"/>
      <c r="F147" s="286"/>
      <c r="G147" s="287"/>
      <c r="H147" s="287"/>
      <c r="I147" s="287"/>
      <c r="J147" s="287"/>
      <c r="K147" s="288"/>
      <c r="L147" s="289"/>
    </row>
    <row r="148" spans="1:12" ht="12.75">
      <c r="A148" s="301"/>
      <c r="B148" s="291"/>
      <c r="C148" s="291"/>
      <c r="D148" s="291"/>
      <c r="E148" s="292"/>
      <c r="F148" s="292"/>
      <c r="G148" s="293"/>
      <c r="H148" s="293"/>
      <c r="I148" s="293"/>
      <c r="J148" s="293"/>
      <c r="K148" s="294"/>
      <c r="L148" s="289"/>
    </row>
    <row r="149" spans="1:12" ht="12.75">
      <c r="A149" s="297"/>
      <c r="B149" s="285"/>
      <c r="C149" s="285"/>
      <c r="D149" s="285"/>
      <c r="E149" s="286"/>
      <c r="F149" s="286"/>
      <c r="G149" s="287"/>
      <c r="H149" s="287"/>
      <c r="I149" s="287"/>
      <c r="J149" s="287"/>
      <c r="K149" s="288"/>
      <c r="L149" s="289"/>
    </row>
    <row r="150" spans="1:12" ht="12.75">
      <c r="A150" s="298"/>
      <c r="B150" s="285"/>
      <c r="C150" s="285"/>
      <c r="D150" s="285"/>
      <c r="E150" s="286"/>
      <c r="F150" s="286"/>
      <c r="G150" s="287"/>
      <c r="H150" s="287"/>
      <c r="I150" s="287"/>
      <c r="J150" s="287"/>
      <c r="K150" s="288"/>
      <c r="L150" s="289"/>
    </row>
    <row r="151" spans="1:12" s="277" customFormat="1" ht="12.75">
      <c r="A151" s="302"/>
      <c r="B151" s="295"/>
      <c r="C151" s="295"/>
      <c r="D151" s="295"/>
      <c r="E151" s="295"/>
      <c r="F151" s="295"/>
      <c r="G151" s="295"/>
      <c r="H151" s="295"/>
      <c r="I151" s="295"/>
      <c r="J151" s="295"/>
      <c r="K151" s="303"/>
      <c r="L151" s="295"/>
    </row>
    <row r="152" spans="1:12" ht="12.75">
      <c r="A152" s="289"/>
      <c r="B152" s="289"/>
      <c r="C152" s="289"/>
      <c r="D152" s="289"/>
      <c r="E152" s="289"/>
      <c r="F152" s="289"/>
      <c r="G152" s="289"/>
      <c r="H152" s="289"/>
      <c r="I152" s="289"/>
      <c r="J152" s="289"/>
      <c r="K152" s="289"/>
      <c r="L152" s="289"/>
    </row>
    <row r="153" spans="1:12" ht="12.75">
      <c r="A153" s="289"/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</row>
  </sheetData>
  <sheetProtection/>
  <mergeCells count="10">
    <mergeCell ref="D16:G16"/>
    <mergeCell ref="A12:K12"/>
    <mergeCell ref="H1:O1"/>
    <mergeCell ref="D2:O2"/>
    <mergeCell ref="G3:O3"/>
    <mergeCell ref="K15:O15"/>
    <mergeCell ref="O5:Q5"/>
    <mergeCell ref="D5:K5"/>
    <mergeCell ref="D6:K6"/>
    <mergeCell ref="D7:K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BUH</cp:lastModifiedBy>
  <cp:lastPrinted>2018-03-22T08:32:29Z</cp:lastPrinted>
  <dcterms:created xsi:type="dcterms:W3CDTF">2002-06-04T10:05:56Z</dcterms:created>
  <dcterms:modified xsi:type="dcterms:W3CDTF">2018-03-22T09:30:30Z</dcterms:modified>
  <cp:category/>
  <cp:version/>
  <cp:contentType/>
  <cp:contentStatus/>
</cp:coreProperties>
</file>