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625" windowHeight="6105" tabRatio="702" activeTab="0"/>
  </bookViews>
  <sheets>
    <sheet name="Прил1" sheetId="1" r:id="rId1"/>
    <sheet name="Прил. 2" sheetId="2" r:id="rId2"/>
    <sheet name="Прил 3" sheetId="3" r:id="rId3"/>
    <sheet name="Прил4" sheetId="4" r:id="rId4"/>
    <sheet name="Прил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</sheets>
  <definedNames>
    <definedName name="_xlnm.Print_Titles" localSheetId="5">'Прил 6'!$8:$10</definedName>
    <definedName name="_xlnm.Print_Titles" localSheetId="6">'Прил 7'!$12:$12</definedName>
    <definedName name="_xlnm.Print_Titles" localSheetId="7">'Прил 8'!$8:$8</definedName>
    <definedName name="_xlnm.Print_Titles" localSheetId="0">'Прил1'!$10:$12</definedName>
    <definedName name="_xlnm.Print_Titles" localSheetId="3">'Прил4'!$8:$9</definedName>
    <definedName name="_xlnm.Print_Area" localSheetId="2">'Прил 3'!$A$1:$H$165</definedName>
  </definedNames>
  <calcPr fullCalcOnLoad="1"/>
</workbook>
</file>

<file path=xl/sharedStrings.xml><?xml version="1.0" encoding="utf-8"?>
<sst xmlns="http://schemas.openxmlformats.org/spreadsheetml/2006/main" count="4913" uniqueCount="401">
  <si>
    <t>Подпрограмма "Обеспечение условий для интенсивного развития малого и среднего предпринимательства"</t>
  </si>
  <si>
    <t>Подпрограмма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</si>
  <si>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Подпрограмма 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</si>
  <si>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Приложение 7</t>
  </si>
  <si>
    <t xml:space="preserve">Сумма
 на 2018 год </t>
  </si>
  <si>
    <t>Приложение 8</t>
  </si>
  <si>
    <t>тыс. рублей</t>
  </si>
  <si>
    <t>№</t>
  </si>
  <si>
    <t>Перечень передаваемых полномочий</t>
  </si>
  <si>
    <t>2017 год</t>
  </si>
  <si>
    <t>2018 год</t>
  </si>
  <si>
    <t xml:space="preserve">Итого </t>
  </si>
  <si>
    <t xml:space="preserve">Осуществление внешнего муниципального контроля </t>
  </si>
  <si>
    <t>Осуществление внутреннего муниципального финансового контроля в сфере бюджетных правоотношений в части осуществления последующего контроля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</si>
  <si>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</t>
  </si>
  <si>
    <t>Расходы на формирование и содержание муниципального архива, включая хранение архивных фондов поселений в рамках непрограммного направления деятельности "Межбюджетные трансферты"</t>
  </si>
  <si>
    <t>Программа</t>
  </si>
  <si>
    <t>Привлечение муниципальных заимствований</t>
  </si>
  <si>
    <t>Погашение основной суммы долга по муниципальным заимствованиям</t>
  </si>
  <si>
    <t>2017год</t>
  </si>
  <si>
    <t>2018год</t>
  </si>
  <si>
    <t>Бюджетные кредиты от других бюджетов бюджетной системы Российской Федерации</t>
  </si>
  <si>
    <t>Приложение 11</t>
  </si>
  <si>
    <t>тыс. руб.</t>
  </si>
  <si>
    <t>Код классификации</t>
  </si>
  <si>
    <t>Наименование групп, подгрупп, статей, программ (подпрограмм), кодов экономической классификации источников внутреннего финансирования дефицитов бюджетов</t>
  </si>
  <si>
    <t>000 01 00 00 00 00 0000 000</t>
  </si>
  <si>
    <t>Источники внутреннего финансирования дефицитов бюджетов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</si>
  <si>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</si>
  <si>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</si>
  <si>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</si>
  <si>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</si>
  <si>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</si>
  <si>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</si>
  <si>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</si>
  <si>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</si>
  <si>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</si>
  <si>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местных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</si>
  <si>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</si>
  <si>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</si>
  <si>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</si>
  <si>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</si>
  <si>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</si>
  <si>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</si>
  <si>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</si>
  <si>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местных бюджетов</t>
  </si>
  <si>
    <t>Итого  источников  внутреннего  финансирования</t>
  </si>
  <si>
    <t>Приложение 12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</si>
  <si>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</si>
  <si>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</si>
  <si>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Прочие дотации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</si>
  <si>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</si>
  <si>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</si>
  <si>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</si>
  <si>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</si>
  <si>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</si>
  <si>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</si>
  <si>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</si>
  <si>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</si>
  <si>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</si>
  <si>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Межбюджетные трансферта,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</si>
  <si>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 бюджетам сельских поселений</t>
  </si>
  <si>
    <t>Безвозмездные поступления от государственных (муниципальных) организаций в бюджеты сельских поселений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</si>
  <si>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</si>
  <si>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Прочие безвозмездные поступления  от негосударственных организаций  в бюджеты сельских поселений</t>
  </si>
  <si>
    <t>Прочие безвозмездные поступления  от государственных(муниципальных)  организаций  в бюджеты сельских поселений</t>
  </si>
  <si>
    <t>Поступления от денежных пожертвований, предоставляемых государственными (муниципальными) организациями получателям средств бюджетов сельских поселений</t>
  </si>
  <si>
    <t>Прочие безвозмездные поступления в бюджеты сельских поселений</t>
  </si>
  <si>
    <t>Поступления от денежных пожертвований, предоставляеемых физическими лицами получателям средств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</si>
  <si>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</si>
  <si>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</si>
  <si>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сельских поселений</t>
  </si>
  <si>
    <t>92</t>
  </si>
  <si>
    <t>Глава администрации</t>
  </si>
  <si>
    <t>1</t>
  </si>
  <si>
    <t>Аппарат администрации</t>
  </si>
  <si>
    <t>0</t>
  </si>
  <si>
    <t>97</t>
  </si>
  <si>
    <t>11</t>
  </si>
  <si>
    <t>13</t>
  </si>
  <si>
    <t>2886</t>
  </si>
  <si>
    <t>Национальная оборона</t>
  </si>
  <si>
    <t>Непрограммные расходы</t>
  </si>
  <si>
    <t>Иные непрограммные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</si>
  <si>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</si>
  <si>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Жилищно-коммунальное хозяйство</t>
  </si>
  <si>
    <t>Образование</t>
  </si>
  <si>
    <t>КУЛЬТУРА И КИНЕМАТОГРАФИЯ</t>
  </si>
  <si>
    <t>94</t>
  </si>
  <si>
    <t>Резервные фонды местных администраций</t>
  </si>
  <si>
    <t>2 04 05020 10 0000 180</t>
  </si>
  <si>
    <t>2 04 05099 10 0000 180</t>
  </si>
  <si>
    <t>2 03 05020 10 0000 180</t>
  </si>
  <si>
    <t>2 07 05030 10 0000 180</t>
  </si>
  <si>
    <t>2 07 05020 10 0000 180</t>
  </si>
  <si>
    <t>2 03 05099 10 0000 180</t>
  </si>
  <si>
    <t>Резервные фонды</t>
  </si>
  <si>
    <t>Мобилизационная и вневойсковая подготовка</t>
  </si>
  <si>
    <t>Благоустройство</t>
  </si>
  <si>
    <t>№-п</t>
  </si>
  <si>
    <t xml:space="preserve">  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</si>
  <si>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</si>
  <si>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</si>
  <si>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</si>
  <si>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</si>
  <si>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</si>
  <si>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</si>
  <si>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</si>
  <si>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</si>
  <si>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</si>
  <si>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</si>
  <si>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</si>
  <si>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</si>
  <si>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</si>
  <si>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</si>
  <si>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871</t>
  </si>
  <si>
    <t>Приложение 1</t>
  </si>
  <si>
    <t>доходов местного бюджета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</si>
  <si>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</si>
  <si>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</si>
  <si>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</si>
  <si>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</si>
  <si>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</si>
  <si>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Код бюджетной классификации Российской Федерации</t>
  </si>
  <si>
    <t>главного администратора доходов</t>
  </si>
  <si>
    <t>1 11 09045 10 0000 120</t>
  </si>
  <si>
    <t>10</t>
  </si>
  <si>
    <t>09</t>
  </si>
  <si>
    <t>2 02 01001 10 0000 151</t>
  </si>
  <si>
    <t>91</t>
  </si>
  <si>
    <t>116 90050 10 0000 140</t>
  </si>
  <si>
    <t>Межбюджетные трансферты</t>
  </si>
  <si>
    <t>2 02 03015 10 0000 151</t>
  </si>
  <si>
    <t>2 08 05000 10 0000 180</t>
  </si>
  <si>
    <t>1 17 05050 10 0000 180</t>
  </si>
  <si>
    <t>Приложение 4</t>
  </si>
  <si>
    <t>Профессиональная подготовка, переподготовка и повышение квалификации</t>
  </si>
  <si>
    <t>тыс.рублей</t>
  </si>
  <si>
    <t>2 02 04999 10 0000 151</t>
  </si>
  <si>
    <t>850</t>
  </si>
  <si>
    <t>2 02 04025 10 0000 151</t>
  </si>
  <si>
    <t>2 02 01003 10 0000 151</t>
  </si>
  <si>
    <t>Дотации бюджетам поселений на поддержку мер по обеспечению сбалансированности бюджетов</t>
  </si>
  <si>
    <t>182</t>
  </si>
  <si>
    <t>Федеральная налоговая служба</t>
  </si>
  <si>
    <t>1 01 02000 01 0000 110</t>
  </si>
  <si>
    <t>Налог на доходы физических лиц &lt;1&gt;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</si>
  <si>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</si>
  <si>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</si>
  <si>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</si>
  <si>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</si>
  <si>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1 09 04000 00 0000 110</t>
  </si>
  <si>
    <t>Налоги на имущество &lt;1&gt;</t>
  </si>
  <si>
    <t>1 17 01050 10 0000 180</t>
  </si>
  <si>
    <t>2 00 00000 00 0000 000</t>
  </si>
  <si>
    <t>200</t>
  </si>
  <si>
    <t>Наименование главного администратора доходов бюджета муниципального образования</t>
  </si>
  <si>
    <t>2 02 01999 10 0000 151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</si>
  <si>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</si>
  <si>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</si>
  <si>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2 02 04014 10 0000 151</t>
  </si>
  <si>
    <t>2 03 05000 10 0000 180</t>
  </si>
  <si>
    <t>2 18 05010 10 0000 151</t>
  </si>
  <si>
    <t>2 19 05000 10 0000 151</t>
  </si>
  <si>
    <t>1 13 01995 10 0000 130</t>
  </si>
  <si>
    <t>1 13 02995 10 0000 130</t>
  </si>
  <si>
    <t>Безвозмездные поступления &lt;1&gt; &lt;2&gt;</t>
  </si>
  <si>
    <t>99</t>
  </si>
  <si>
    <t>Приложение 3</t>
  </si>
  <si>
    <t>Код бюджетной классфикации</t>
  </si>
  <si>
    <t>"О бюджете муниципального образования Огаревское</t>
  </si>
  <si>
    <t>Перечень главных администраторов доходов бюджета муниципального образования Огаревское Щекинского района</t>
  </si>
  <si>
    <t>Администрация муниципального образования Огаревское Щекинского района</t>
  </si>
  <si>
    <t>Ведомственная структура расходов бюджета муниципального образования Огаревское</t>
  </si>
  <si>
    <t>1 14 02053 10 0000 410</t>
  </si>
  <si>
    <t>Группа вида расходов</t>
  </si>
  <si>
    <t>Обеспечение функционирования администрации муниципального образования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</si>
  <si>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</si>
  <si>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</si>
  <si>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</si>
  <si>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</si>
  <si>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</si>
  <si>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</si>
  <si>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</si>
  <si>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01 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</si>
  <si>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</si>
  <si>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</si>
  <si>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</si>
  <si>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Субсидии</t>
  </si>
  <si>
    <t>520</t>
  </si>
  <si>
    <t>110</t>
  </si>
  <si>
    <t>СОЦИАЛЬНАЯ ПОЛИТИКА</t>
  </si>
  <si>
    <t xml:space="preserve"> </t>
  </si>
  <si>
    <t>Пенсионное обеспечение</t>
  </si>
  <si>
    <t>Социальная поддержка населения муниципального образования</t>
  </si>
  <si>
    <t>96</t>
  </si>
  <si>
    <t xml:space="preserve">Доплата к пенсии муниципальным служащим 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</si>
  <si>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</si>
  <si>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Социальные выплаты гражданам, кроме публичных нормативных социальных выплат</t>
  </si>
  <si>
    <t>320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</si>
  <si>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</si>
  <si>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</si>
  <si>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Собрания депутатов</t>
  </si>
  <si>
    <t>Обеспечение деятельности Собрания депутатов поселений Щекинского раойна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</si>
  <si>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</si>
  <si>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</si>
  <si>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Итого</t>
  </si>
  <si>
    <t>План 2017 год</t>
  </si>
  <si>
    <t>К О Д                                                  функциональной классификации</t>
  </si>
  <si>
    <t>группа вида  расхода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</si>
  <si>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депутатов"</t>
  </si>
  <si>
    <t>НАЦИОНАЛЬНАЯ ЭКОНОМИКА</t>
  </si>
  <si>
    <t>Дорожная деятельность в отношении автомобильных дорог местного значения в границах населенных пунктов муниципального образования</t>
  </si>
  <si>
    <t>Расходы на обеспечение дорожной деятельности в отношении автомобильных дорог местного значения в границах населенных пунктов муниципального образования</t>
  </si>
  <si>
    <t>Приложение 6</t>
  </si>
  <si>
    <t>Администрация муниципального образования Огаревское</t>
  </si>
  <si>
    <t>872</t>
  </si>
  <si>
    <t>Муниципальная программа"Благоустройство муниципального образования Огаревское Щекинского района"</t>
  </si>
  <si>
    <t>Подпрограмма"Организация сбора и вывоза бытовых отходов и мусора в муниципальном образовании Огаревское Щекинского района"</t>
  </si>
  <si>
    <t>Приобретение и обустройство контейнерных площадок в рамках подпрограммы"Организация сбора и вывоза бытовых отходов и мусора в муниципальном образовании Огаревское Щекинского района"</t>
  </si>
  <si>
    <t>Уборка несанкционированных свалок  в рамках подпрограммы"Организация сбора и вывоза бытовых отходов и мусора в муниципальном образовании Огаревское Щекинского района"</t>
  </si>
  <si>
    <t>Подпрограмма "Организация освещения улиц муниципального образования Огаревское Щекинского района"</t>
  </si>
  <si>
    <t>Оплата потребленной электроэнергии на уличное освещение в рамках подпрограммы"Организация освещения улиц муниципального образования Огаревское Щекинского района"</t>
  </si>
  <si>
    <t>Техническое обслуживание, реконструкция и роемонт уличного освещения в рамках подпрограммы"Организация освещения улиц муниципального образования Огаревское Щекинского района"</t>
  </si>
  <si>
    <t>Подпрограмма "Организация благоустройства территории муниципального образования Огаревское Щекинского района"</t>
  </si>
  <si>
    <t>Окос травы в рамках подпрограммы "Организация благоустройства территории муниципального образования Огаревское Щекинского района"</t>
  </si>
  <si>
    <t>Содержание территорий в рамках подпрограммы "Организация благоустройства территории муниципального образования Огаревское Щекинского района"</t>
  </si>
  <si>
    <t>Спиливание аварийных деревьев в рамках подпрограммы "Организация благоустройства территории муниципального образования Огаревское Щекинского района"</t>
  </si>
  <si>
    <t>Муниципальная программа"Профессиональная переподготовка, повышение квалификации муниципальных служащих администрации муниципального образования Огаревское Щекинского района"</t>
  </si>
  <si>
    <t>Обслуживание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</si>
  <si>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</si>
  <si>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</si>
  <si>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</si>
  <si>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непрограмного направления расходов "Процентные платежи по муниципальному долгу"</t>
  </si>
  <si>
    <t>Обслуживание муниципального долга</t>
  </si>
  <si>
    <t>730</t>
  </si>
  <si>
    <t>06</t>
  </si>
  <si>
    <t>Муниципальная программа "Ресурсное обеспечение информационной системы муниципального образования  Огаревское Щекинского района"</t>
  </si>
  <si>
    <t>Подпрограмма "Обеспечение информационными технологиями органов местного самоуправления и муниципальные учреждения муниципального образования Огаревское Щекинского района"</t>
  </si>
  <si>
    <t>Расходы на обеспечение доступа к сети Интернет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</si>
  <si>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Расходы на опубликование нормативно-правовых актов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</si>
  <si>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Муниципальная программа"Управление и распоряжение муниципальным имуществом в МО Огаревское Щекинского района"</t>
  </si>
  <si>
    <t>Подпрограмма "О порядке учета и признания права муниципальной собственности на бесхозяйное имущество на территории муниципального образования"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</si>
  <si>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образования"</t>
  </si>
  <si>
    <t xml:space="preserve">Содержание и обслуживание казны </t>
  </si>
  <si>
    <t>Подпрограмма "Управление земельными ресурсами в муниципальном образовании Огаревское Щекинского района"</t>
  </si>
  <si>
    <t xml:space="preserve">Оформление земельных участков с целью постановки на кадастровый учет </t>
  </si>
  <si>
    <t>Заключение новых договоров, проведение аукционов по продажи права аренды в рамках подпрограммы</t>
  </si>
  <si>
    <t>Расходы на выполнение судебных актов по искам о возмещении  вреда, причененного незаконными действиями (бездействем) муниципальных органов либо должностных лиц этих органов</t>
  </si>
  <si>
    <t>Национальная безопасность и правоохранительная деятельность</t>
  </si>
  <si>
    <t>Муниципальная программа "Защита населения и территорий от чрезвычайных ситуаций, обеспечение пожарной безопасности в границах населенных пунктов муниципального образования Огаревское Щекинского района"</t>
  </si>
  <si>
    <t>Подпрограмма "Обеспечение первичных мероприятий по защите населения от чрезвычайных ситуаций природного и техногенного характера на  территории муниципального образования Огаревское Щекинского райрна"</t>
  </si>
  <si>
    <t>Обеспечение первмчных мероприятий по защите наеления от ЧС природного техногенного характера в рамках подпрограммы</t>
  </si>
  <si>
    <t>Подпрограмма "Обеспечение первичных мер пожарной безопасности в границах населенных пунктов  территории муниципального образования Огаревское Щекинского райрна"</t>
  </si>
  <si>
    <t>Обеспечение первичных мер пожарной безопасности в границах населенных пунктов в рамках подпрограммы</t>
  </si>
  <si>
    <t>Приобретение ранцевых огнетушителей в рамках подпрограммы</t>
  </si>
  <si>
    <t>Подпрограмма  "Профилактика терроризма и экстримизма на территории муниципального образования Огаревское Щекинского района"</t>
  </si>
  <si>
    <t>Эффективность деятельности по профилактике терроризма и экстремизма в рамках подпрограммы</t>
  </si>
  <si>
    <t>Муниципальная программа"Развитие субъектов малого и среднего предпринимательства на территории муниципального образования Огаревское Щекинского района"</t>
  </si>
  <si>
    <t>12</t>
  </si>
  <si>
    <r>
      <t>Обеспечение проживающих в поселении и нуждающихся в жилых помещениях малоимущих граждан жилыми помещениями,  организация строительства и содержан</t>
    </r>
    <r>
      <rPr>
        <b/>
        <i/>
        <sz val="10"/>
        <rFont val="Times New Roman"/>
        <family val="1"/>
      </rPr>
      <t>ия муниципального жилищного фонда, создание условий</t>
    </r>
    <r>
      <rPr>
        <i/>
        <sz val="10"/>
        <rFont val="Times New Roman"/>
        <family val="1"/>
      </rPr>
      <t xml:space="preserve"> для жилищного строительства, а также иных полномочий орган</t>
    </r>
  </si>
  <si>
    <t>Иные межбюджетные трансферты,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</si>
  <si>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Мероприятия по переподготовке и повышению квалификации</t>
  </si>
  <si>
    <t>Муниципальная программа"Развитие культуры на территории муниципального образования Огаревское Щекинского района"</t>
  </si>
  <si>
    <t>Подпрограмма "Сохранение самодеятельности творчества культурно-досуговой и просветительной деятельности"</t>
  </si>
  <si>
    <t xml:space="preserve">Расходы на обеспечение деятельности муниципальных учреждений </t>
  </si>
  <si>
    <t>Расходы на выплату персоналу</t>
  </si>
  <si>
    <t>100</t>
  </si>
  <si>
    <t>8012</t>
  </si>
  <si>
    <t>План 2018 год</t>
  </si>
  <si>
    <t>540</t>
  </si>
  <si>
    <t>00110</t>
  </si>
  <si>
    <t>00190</t>
  </si>
  <si>
    <t>00000</t>
  </si>
  <si>
    <t>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</si>
  <si>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 МО Огаревское на осуществление части полномочий по решению в</t>
  </si>
  <si>
    <t>Иные межбюджетные трансферты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</si>
  <si>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Огаревское на о</t>
  </si>
  <si>
    <t>85360</t>
  </si>
  <si>
    <t>85110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</si>
  <si>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</si>
  <si>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</t>
  </si>
  <si>
    <t>85040</t>
  </si>
  <si>
    <t>28810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</si>
  <si>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района"муниципальной программы "Ресурсное обеспечение информационной системы муниципального образования  Огаревское Щекинского района"</t>
  </si>
  <si>
    <t>900</t>
  </si>
  <si>
    <t>28840</t>
  </si>
  <si>
    <t>29070</t>
  </si>
  <si>
    <t>29940</t>
  </si>
  <si>
    <t>28860</t>
  </si>
  <si>
    <t>29440</t>
  </si>
  <si>
    <t>29280</t>
  </si>
  <si>
    <t>29880</t>
  </si>
  <si>
    <t>28910</t>
  </si>
  <si>
    <t>85030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</si>
  <si>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</si>
  <si>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</si>
  <si>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Переданные полномочия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</si>
  <si>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300</t>
  </si>
  <si>
    <t>85010</t>
  </si>
  <si>
    <t>51180</t>
  </si>
  <si>
    <t>29450</t>
  </si>
  <si>
    <t>29090</t>
  </si>
  <si>
    <t>29100</t>
  </si>
  <si>
    <t>29110</t>
  </si>
  <si>
    <t>Другие вопросы в области национальной экономики</t>
  </si>
  <si>
    <t>29890</t>
  </si>
  <si>
    <t>400</t>
  </si>
  <si>
    <t>8438</t>
  </si>
  <si>
    <t>29210</t>
  </si>
  <si>
    <t>29220</t>
  </si>
  <si>
    <t>29190</t>
  </si>
  <si>
    <t>29200</t>
  </si>
  <si>
    <t>29750</t>
  </si>
  <si>
    <t>28960</t>
  </si>
  <si>
    <t>2990</t>
  </si>
  <si>
    <t>84040</t>
  </si>
  <si>
    <t>29720</t>
  </si>
  <si>
    <t>29760</t>
  </si>
  <si>
    <t>28870</t>
  </si>
  <si>
    <t>28890</t>
  </si>
  <si>
    <t>84380</t>
  </si>
  <si>
    <t>Расходы на выплаты персоналу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</si>
  <si>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</si>
  <si>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</t>
  </si>
  <si>
    <t xml:space="preserve">Наименование </t>
  </si>
  <si>
    <t>Целевая статья</t>
  </si>
  <si>
    <t>Группа, подгруппа видов  расходов</t>
  </si>
  <si>
    <t>Раздел</t>
  </si>
  <si>
    <t>Подраздел</t>
  </si>
  <si>
    <t>Повышение эффективности в управлении и распоряжении муниципальным имуществом</t>
  </si>
  <si>
    <t>Приложение 2</t>
  </si>
  <si>
    <t>Приложение 10</t>
  </si>
  <si>
    <t>Перечень главных администраторов источников финансирования дефицита бюджета муниципального образования Огаревское Щекинского района</t>
  </si>
  <si>
    <t>Код главы</t>
  </si>
  <si>
    <t>Код группы, подгруппы, статьи и вида источников</t>
  </si>
  <si>
    <t>Наименование</t>
  </si>
  <si>
    <t xml:space="preserve">Увеличение  прочих остатков  денежных средств бюджетов поселений </t>
  </si>
  <si>
    <t xml:space="preserve">Уменьшение  прочих остатков  денежных средств бюджетов поселений </t>
  </si>
  <si>
    <t>000 01 03 00 00 00 0000 000</t>
  </si>
  <si>
    <t>000 01 03 01 00 00 0000 700</t>
  </si>
  <si>
    <t>Получение бюджетных кредитов от других бюджетов бюджетной системы  в валюте Российской Федерации</t>
  </si>
  <si>
    <t>000 01 03 01 00 10 0000 710</t>
  </si>
  <si>
    <t>Получение кредитов  от других бюджетов бюджетной системы бюджетом поселений в валюте Российской Федерации</t>
  </si>
  <si>
    <t>000 01 03 01 00 00 0000 800</t>
  </si>
  <si>
    <t>Погашение бюджетных кредитов от других бюджетов бюджетной системы в валюте Российской Федерации</t>
  </si>
  <si>
    <t>000 01 03 01 00 10 0000 810</t>
  </si>
  <si>
    <t>Погашение бюджетом  поселения кредитов от других бюджетов бюджетной системы в валюте Российской Федерации</t>
  </si>
  <si>
    <t>Вид заимствования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</si>
  <si>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</si>
  <si>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</si>
  <si>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Щекинского района на 2017 год и плановый период 2018 и 2019 годов"</t>
  </si>
  <si>
    <t xml:space="preserve">№  от </t>
  </si>
  <si>
    <t>"О бюджете  муниципального образования МО Огаревское  Щекинского района на 2017 год и плановый период 2018 и 2019 годов"</t>
  </si>
  <si>
    <t>бюджетных ассигнований бюджета МО Огаревское на 2017 год  по разделам, подразделам, целевым статьям (муниципальных программ и не программным направлениям деятельности)группам и подгруппам видов расходов классификации расходов бюджета МО Огаревское</t>
  </si>
  <si>
    <t>Расходы на выплаты персоналу за счет межбюджетных трансфертов по принятым полномочиям</t>
  </si>
  <si>
    <t>29460</t>
  </si>
  <si>
    <t>№  от 00.12.2016</t>
  </si>
  <si>
    <t>бюджетных ассигнований бюджета МО Огаревское на плановый период 2018 и 2019  годов по разделам, подразделам, целевым статьям (муниципальных программ и не программным направлениям деятельности) и группам видов  расходов классификации расходов бюджетов Российской Федерации</t>
  </si>
  <si>
    <t>"О бюджете  муниципального образования МО Огаревское Щекинского района на 2017 год и плановый период 2018 и 2019 годов"</t>
  </si>
  <si>
    <t>План 2019 год</t>
  </si>
  <si>
    <t xml:space="preserve"> мероприятие"Содержание и благоустройство мест захоронения муниципального образования Огаревское Щекинского района"</t>
  </si>
  <si>
    <t xml:space="preserve"> мероприятие "Организация и прведение культурно-массовых мероприятий"</t>
  </si>
  <si>
    <t xml:space="preserve"> мероприятие "Пожарная безопасность"</t>
  </si>
  <si>
    <t>Подпрограмма "Сохранение и развитие традиционной народной культуры, промыслов и ремесел" муниципальной  программы  "Развитие культуры на территории муниципального образования Огаревское Щекинского района"</t>
  </si>
  <si>
    <t>Подпрограмма "Сохранение и развитие традиционной народной культуры, промыслов и ремесел" муниципальной  программы  "Развитие культуры на территории муниципального образования Огаревское Щекинского района" за счет субсидий на оплату труда работникам муниципальных учреждений культурно-досугового типа</t>
  </si>
  <si>
    <t>Условно утвержденные расходы</t>
  </si>
  <si>
    <t>Условно утвержденные расходы по иным непрограммным мероприятиям в рамках непрограммных расходов</t>
  </si>
  <si>
    <t>Условно-утвержденные расходы</t>
  </si>
  <si>
    <t>99900</t>
  </si>
  <si>
    <t>Обеспечение первичных мероприятий по защите населения от ЧС природного техногенного характера в рамках подпрограммы</t>
  </si>
  <si>
    <t>на 2017 год</t>
  </si>
  <si>
    <t>Ведомственная структура расходов бюджета муниципального образования Огаревское на плановый период 2018 и 2019 годов</t>
  </si>
  <si>
    <t xml:space="preserve">от 00.12.2015 № </t>
  </si>
  <si>
    <t>№   от 00.12.2016</t>
  </si>
  <si>
    <t>Перечень и объем бюджетных ассигнований бюджета муниципального образования  Огаревское Щекинского района на финансовое обеспечение реализации муниципальных программ муниципального образования  Огаревское Щекинского района  по  целевым статьям, группам  и подгруппам видов расходов, разделам, подразделам  классификации расходов бюджета муниципального образования  Огаревское Щекинского района на 2017 год</t>
  </si>
  <si>
    <t>Перечень и объем бюджетных ассигнований бюджета муниципального образования  Огаревское Щекинского района на финансовое обеспечение реализации муниципальных программ муниципального образования  Огаревское  Щекинского района по  целевым статьям, группам  и подгруппам видов расходов, разделам, подразделам  классификации расходов бюджета муниципального образования  Огаревское Щекинского района на плановый период 2018 и 2019 годов</t>
  </si>
  <si>
    <t xml:space="preserve">Сумма
 на 2019 год </t>
  </si>
  <si>
    <t>Сумма  на 2017 год</t>
  </si>
  <si>
    <t xml:space="preserve">Объем межбюджетных трансфертов, предоставляемых из бюджета муниципального образования Огаревское Щекинского района бюджету муниципального образования Щекинский район на реализацию полномочия по решению вопросов местного значения в соответствии с заключенным соглашением по осуществлению внешнего муниципального контроля на 2017 год и на плановый период 2018 и 2019 годов </t>
  </si>
  <si>
    <t>2019 год</t>
  </si>
  <si>
    <t>Приложение 9</t>
  </si>
  <si>
    <t>муниципальных заимствований муниципального образования Огаревское Щекинского района на 2017 и плановый период 2087 и 2019 годов</t>
  </si>
  <si>
    <t>2019год</t>
  </si>
  <si>
    <t xml:space="preserve">от   00.12.2016 № </t>
  </si>
  <si>
    <t xml:space="preserve">Источники внутреннего финансирования дефицита бюджета муниципального образования Огаревское на 2017 год </t>
  </si>
  <si>
    <t>Сумма  
на  2017 год</t>
  </si>
  <si>
    <t>Источники внутреннего финансирования дефицита бюджета МО  Огаревское на плановый период 2018 и 2019 годов</t>
  </si>
  <si>
    <t>Сумма  
на  2018год</t>
  </si>
  <si>
    <t>Сумма  
на  2019 год</t>
  </si>
  <si>
    <t>2</t>
  </si>
  <si>
    <t>3</t>
  </si>
  <si>
    <t>29900</t>
  </si>
  <si>
    <t>к проекту  решения Собрания депутатов МО Огаревское</t>
  </si>
  <si>
    <t>к проекту решения Собрания депутатов МО Огаревское</t>
  </si>
  <si>
    <t>к проекту  решения Собрания депутатов МО Огаревское "О бюджете  МО Огаревское Щекинского района на 2017 год и плановый период 2018и 2019 годов"</t>
  </si>
  <si>
    <t>к проекту решения Собрания депутатов МО Огаревское "О бюджете  МО Огаревское  Щекинского района на 2017 год и плановый период 2018 и 2019 годов"</t>
  </si>
  <si>
    <t>к проекту  решения Собрания депутатов МО Огаревское "О бюджете  МО Огаревское  Щекинского района на 2017 год и плановый период 2018 и 2019 годов"</t>
  </si>
  <si>
    <t>к проекту решения решению Собрания депутатов МО Огаревское "О бюджете  МО Огаревское  Щекинского района на 2017 год и плановый период 2018 и 2019 годов"</t>
  </si>
  <si>
    <t>к проекту решения Собрания депутатов МО Огаревское "О бюджете  МО Огаревское Щекинского района на 2017 год и плановый период 2018 и 2019 годов"</t>
  </si>
  <si>
    <t>Проведение акорицидной обработке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</si>
</sst>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0"/>
    <numFmt numFmtId="178" formatCode="[$-F400]h:mm:ss\ AM/PM"/>
    <numFmt numFmtId="179" formatCode="_-* #,##0.0_р_._-;\-* #,##0.0_р_._-;_-* \-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0000"/>
    <numFmt numFmtId="183" formatCode="0000000"/>
    <numFmt numFmtId="184" formatCode="#,##0.0;[Red]\-#,##0.0;0.0"/>
    <numFmt numFmtId="185" formatCode="#,##0.0_ ;\-#,##0.0\ "/>
    <numFmt numFmtId="186" formatCode="_-* #,##0_р_._-;\-* #,##0_р_._-;_-* \-_р_._-;_-@_-"/>
    <numFmt numFmtId="187" formatCode="#,##0;[Red]\-#,##0"/>
    <numFmt numFmtId="188" formatCode="_-* #,##0.00_р_._-;\-* #,##0.00_р_._-;_-* \-??_р_._-;_-@_-"/>
    <numFmt numFmtId="189" formatCode="#,##0.000"/>
    <numFmt numFmtId="190" formatCode="#,##0.0000"/>
    <numFmt numFmtId="191" formatCode="#,##0.00_ ;\-#,##0.00\ "/>
    <numFmt numFmtId="192" formatCode="_-* #,##0.0_р_._-;\-* #,##0.0_р_._-;_-* \-??_р_._-;_-@_-"/>
    <numFmt numFmtId="193" formatCode="#,##0\ &quot;₽&quot;;\-#,##0\ &quot;₽&quot;"/>
    <numFmt numFmtId="194" formatCode="#,##0\ &quot;₽&quot;;[Red]\-#,##0\ &quot;₽&quot;"/>
    <numFmt numFmtId="195" formatCode="#,##0.00\ &quot;₽&quot;;\-#,##0.00\ &quot;₽&quot;"/>
    <numFmt numFmtId="196" formatCode="#,##0.00\ &quot;₽&quot;;[Red]\-#,##0.00\ &quot;₽&quot;"/>
    <numFmt numFmtId="197" formatCode="_-* #,##0\ &quot;₽&quot;_-;\-* #,##0\ &quot;₽&quot;_-;_-* &quot;-&quot;\ &quot;₽&quot;_-;_-@_-"/>
    <numFmt numFmtId="198" formatCode="_-* #,##0\ _₽_-;\-* #,##0\ _₽_-;_-* &quot;-&quot;\ _₽_-;_-@_-"/>
    <numFmt numFmtId="199" formatCode="_-* #,##0.00\ &quot;₽&quot;_-;\-* #,##0.00\ &quot;₽&quot;_-;_-* &quot;-&quot;??\ &quot;₽&quot;_-;_-@_-"/>
    <numFmt numFmtId="200" formatCode="_-* #,##0.00\ _₽_-;\-* #,##0.00\ _₽_-;_-* &quot;-&quot;??\ _₽_-;_-@_-"/>
    <numFmt numFmtId="201" formatCode="[$-FC19]d\ mmmm\ yyyy\ &quot;г.&quot;"/>
    <numFmt numFmtId="202" formatCode="000000"/>
    <numFmt numFmtId="203" formatCode="0;[Red]0"/>
    <numFmt numFmtId="204" formatCode="0.00;[Red]0.00"/>
  </numFmts>
  <fonts count="88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b/>
      <sz val="8"/>
      <name val="Arial Cyr"/>
      <family val="0"/>
    </font>
    <font>
      <b/>
      <sz val="8"/>
      <name val="Arial"/>
      <family val="3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Arial"/>
      <family val="3"/>
    </font>
    <font>
      <sz val="10"/>
      <color indexed="8"/>
      <name val="Times New Roman"/>
      <family val="1"/>
    </font>
    <font>
      <b/>
      <sz val="16"/>
      <color indexed="8"/>
      <name val="Times New Roman Cyr"/>
      <family val="1"/>
    </font>
    <font>
      <b/>
      <sz val="12"/>
      <color indexed="8"/>
      <name val="Times New Roman Cyr"/>
      <family val="1"/>
    </font>
    <font>
      <sz val="8"/>
      <color indexed="8"/>
      <name val="Arial"/>
      <family val="3"/>
    </font>
    <font>
      <sz val="9"/>
      <color indexed="8"/>
      <name val="Times New Roman"/>
      <family val="1"/>
    </font>
    <font>
      <sz val="10"/>
      <color indexed="48"/>
      <name val="Times New Roman"/>
      <family val="1"/>
    </font>
    <font>
      <b/>
      <sz val="12"/>
      <name val="Times New Roman Cyr"/>
      <family val="1"/>
    </font>
    <font>
      <sz val="10"/>
      <color indexed="8"/>
      <name val="Times New Roman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sz val="11"/>
      <name val="Arial"/>
      <family val="3"/>
    </font>
    <font>
      <b/>
      <sz val="11"/>
      <name val="Times New Roman Cyr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3"/>
    </font>
    <font>
      <sz val="11"/>
      <color indexed="10"/>
      <name val="Arial"/>
      <family val="3"/>
    </font>
    <font>
      <sz val="9"/>
      <color indexed="8"/>
      <name val="Arial"/>
      <family val="3"/>
    </font>
    <font>
      <b/>
      <sz val="9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53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4" fillId="0" borderId="0" xfId="0" applyFont="1" applyAlignment="1">
      <alignment/>
    </xf>
    <xf numFmtId="0" fontId="9" fillId="32" borderId="12" xfId="0" applyFont="1" applyFill="1" applyBorder="1" applyAlignment="1">
      <alignment horizontal="center" vertical="center"/>
    </xf>
    <xf numFmtId="0" fontId="20" fillId="32" borderId="13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3" fillId="0" borderId="0" xfId="0" applyFont="1" applyAlignment="1">
      <alignment/>
    </xf>
    <xf numFmtId="169" fontId="28" fillId="0" borderId="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49" fontId="7" fillId="0" borderId="1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vertical="center" textRotation="90" wrapText="1"/>
    </xf>
    <xf numFmtId="0" fontId="30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22" fillId="0" borderId="0" xfId="0" applyFont="1" applyFill="1" applyAlignment="1">
      <alignment horizont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16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textRotation="90" wrapText="1"/>
    </xf>
    <xf numFmtId="49" fontId="7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49" fontId="7" fillId="0" borderId="14" xfId="65" applyNumberFormat="1" applyFont="1" applyFill="1" applyBorder="1" applyAlignment="1">
      <alignment horizontal="center" wrapText="1"/>
      <protection/>
    </xf>
    <xf numFmtId="49" fontId="7" fillId="0" borderId="15" xfId="65" applyNumberFormat="1" applyFont="1" applyFill="1" applyBorder="1" applyAlignment="1">
      <alignment horizontal="center" wrapText="1"/>
      <protection/>
    </xf>
    <xf numFmtId="49" fontId="7" fillId="0" borderId="11" xfId="65" applyNumberFormat="1" applyFont="1" applyFill="1" applyBorder="1" applyAlignment="1">
      <alignment horizontal="center" wrapText="1"/>
      <protection/>
    </xf>
    <xf numFmtId="49" fontId="7" fillId="0" borderId="15" xfId="65" applyNumberFormat="1" applyFont="1" applyFill="1" applyBorder="1" applyAlignment="1">
      <alignment horizontal="left" wrapText="1"/>
      <protection/>
    </xf>
    <xf numFmtId="2" fontId="11" fillId="0" borderId="10" xfId="54" applyNumberFormat="1" applyFont="1" applyFill="1" applyBorder="1" applyAlignment="1" applyProtection="1">
      <alignment horizontal="left" wrapText="1"/>
      <protection hidden="1"/>
    </xf>
    <xf numFmtId="1" fontId="34" fillId="0" borderId="10" xfId="0" applyNumberFormat="1" applyFont="1" applyFill="1" applyBorder="1" applyAlignment="1">
      <alignment horizontal="center" wrapText="1"/>
    </xf>
    <xf numFmtId="1" fontId="34" fillId="0" borderId="14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49" fontId="34" fillId="33" borderId="10" xfId="0" applyNumberFormat="1" applyFont="1" applyFill="1" applyBorder="1" applyAlignment="1">
      <alignment horizontal="center" wrapText="1"/>
    </xf>
    <xf numFmtId="49" fontId="34" fillId="33" borderId="14" xfId="0" applyNumberFormat="1" applyFont="1" applyFill="1" applyBorder="1" applyAlignment="1">
      <alignment horizontal="center" wrapText="1"/>
    </xf>
    <xf numFmtId="49" fontId="9" fillId="33" borderId="14" xfId="65" applyNumberFormat="1" applyFont="1" applyFill="1" applyBorder="1" applyAlignment="1">
      <alignment horizontal="center" wrapText="1"/>
      <protection/>
    </xf>
    <xf numFmtId="49" fontId="9" fillId="33" borderId="15" xfId="65" applyNumberFormat="1" applyFont="1" applyFill="1" applyBorder="1" applyAlignment="1">
      <alignment horizontal="center" wrapText="1"/>
      <protection/>
    </xf>
    <xf numFmtId="49" fontId="9" fillId="33" borderId="11" xfId="65" applyNumberFormat="1" applyFont="1" applyFill="1" applyBorder="1" applyAlignment="1">
      <alignment horizontal="center" wrapText="1"/>
      <protection/>
    </xf>
    <xf numFmtId="49" fontId="9" fillId="33" borderId="15" xfId="65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wrapText="1"/>
    </xf>
    <xf numFmtId="2" fontId="11" fillId="0" borderId="10" xfId="55" applyNumberFormat="1" applyFont="1" applyFill="1" applyBorder="1" applyAlignment="1" applyProtection="1">
      <alignment wrapText="1"/>
      <protection hidden="1"/>
    </xf>
    <xf numFmtId="0" fontId="7" fillId="0" borderId="0" xfId="65" applyFont="1" applyFill="1" applyAlignment="1">
      <alignment horizontal="left"/>
      <protection/>
    </xf>
    <xf numFmtId="49" fontId="34" fillId="0" borderId="10" xfId="0" applyNumberFormat="1" applyFont="1" applyFill="1" applyBorder="1" applyAlignment="1">
      <alignment horizontal="center" wrapText="1"/>
    </xf>
    <xf numFmtId="49" fontId="34" fillId="0" borderId="14" xfId="0" applyNumberFormat="1" applyFont="1" applyFill="1" applyBorder="1" applyAlignment="1">
      <alignment horizontal="center" wrapText="1"/>
    </xf>
    <xf numFmtId="49" fontId="9" fillId="0" borderId="14" xfId="65" applyNumberFormat="1" applyFont="1" applyFill="1" applyBorder="1" applyAlignment="1">
      <alignment horizontal="center" wrapText="1"/>
      <protection/>
    </xf>
    <xf numFmtId="49" fontId="9" fillId="0" borderId="15" xfId="65" applyNumberFormat="1" applyFont="1" applyFill="1" applyBorder="1" applyAlignment="1">
      <alignment horizontal="center" wrapText="1"/>
      <protection/>
    </xf>
    <xf numFmtId="1" fontId="11" fillId="0" borderId="10" xfId="0" applyNumberFormat="1" applyFont="1" applyFill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49" fontId="9" fillId="0" borderId="11" xfId="65" applyNumberFormat="1" applyFont="1" applyFill="1" applyBorder="1" applyAlignment="1">
      <alignment horizontal="center" wrapText="1"/>
      <protection/>
    </xf>
    <xf numFmtId="49" fontId="9" fillId="0" borderId="15" xfId="65" applyNumberFormat="1" applyFont="1" applyFill="1" applyBorder="1" applyAlignment="1">
      <alignment horizontal="left" wrapText="1"/>
      <protection/>
    </xf>
    <xf numFmtId="0" fontId="6" fillId="0" borderId="10" xfId="58" applyNumberFormat="1" applyFont="1" applyFill="1" applyBorder="1" applyAlignment="1" applyProtection="1">
      <alignment horizontal="left" wrapText="1"/>
      <protection hidden="1"/>
    </xf>
    <xf numFmtId="2" fontId="11" fillId="0" borderId="10" xfId="58" applyNumberFormat="1" applyFont="1" applyFill="1" applyBorder="1" applyAlignment="1" applyProtection="1">
      <alignment horizontal="left" wrapText="1"/>
      <protection hidden="1"/>
    </xf>
    <xf numFmtId="49" fontId="9" fillId="0" borderId="15" xfId="65" applyNumberFormat="1" applyFont="1" applyFill="1" applyBorder="1" applyAlignment="1">
      <alignment horizontal="left" vertical="center" wrapText="1"/>
      <protection/>
    </xf>
    <xf numFmtId="0" fontId="21" fillId="0" borderId="0" xfId="0" applyFont="1" applyFill="1" applyAlignment="1">
      <alignment/>
    </xf>
    <xf numFmtId="0" fontId="7" fillId="0" borderId="16" xfId="65" applyFont="1" applyFill="1" applyBorder="1" applyAlignment="1">
      <alignment horizontal="left" vertical="center" textRotation="90" wrapText="1"/>
      <protection/>
    </xf>
    <xf numFmtId="0" fontId="7" fillId="0" borderId="17" xfId="65" applyFont="1" applyFill="1" applyBorder="1" applyAlignment="1">
      <alignment horizontal="left" vertical="center" textRotation="90" wrapText="1"/>
      <protection/>
    </xf>
    <xf numFmtId="0" fontId="7" fillId="0" borderId="14" xfId="65" applyFont="1" applyFill="1" applyBorder="1" applyAlignment="1">
      <alignment horizontal="left" vertical="center" textRotation="90" wrapText="1"/>
      <protection/>
    </xf>
    <xf numFmtId="1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textRotation="90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7" fillId="0" borderId="10" xfId="57" applyNumberFormat="1" applyFont="1" applyFill="1" applyBorder="1" applyAlignment="1" applyProtection="1">
      <alignment horizontal="center" wrapText="1"/>
      <protection hidden="1"/>
    </xf>
    <xf numFmtId="49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left" vertical="center" wrapText="1"/>
    </xf>
    <xf numFmtId="49" fontId="9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1" fontId="8" fillId="0" borderId="10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0" fontId="38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8" fillId="32" borderId="10" xfId="0" applyFont="1" applyFill="1" applyBorder="1" applyAlignment="1">
      <alignment wrapText="1"/>
    </xf>
    <xf numFmtId="49" fontId="34" fillId="32" borderId="10" xfId="0" applyNumberFormat="1" applyFont="1" applyFill="1" applyBorder="1" applyAlignment="1">
      <alignment horizontal="center" wrapText="1"/>
    </xf>
    <xf numFmtId="49" fontId="34" fillId="32" borderId="14" xfId="0" applyNumberFormat="1" applyFont="1" applyFill="1" applyBorder="1" applyAlignment="1">
      <alignment horizontal="center" wrapText="1"/>
    </xf>
    <xf numFmtId="49" fontId="9" fillId="32" borderId="14" xfId="65" applyNumberFormat="1" applyFont="1" applyFill="1" applyBorder="1" applyAlignment="1">
      <alignment horizontal="center" wrapText="1"/>
      <protection/>
    </xf>
    <xf numFmtId="49" fontId="9" fillId="32" borderId="15" xfId="65" applyNumberFormat="1" applyFont="1" applyFill="1" applyBorder="1" applyAlignment="1">
      <alignment horizontal="center" wrapText="1"/>
      <protection/>
    </xf>
    <xf numFmtId="49" fontId="9" fillId="32" borderId="11" xfId="65" applyNumberFormat="1" applyFont="1" applyFill="1" applyBorder="1" applyAlignment="1">
      <alignment horizontal="center" wrapText="1"/>
      <protection/>
    </xf>
    <xf numFmtId="49" fontId="9" fillId="32" borderId="15" xfId="65" applyNumberFormat="1" applyFont="1" applyFill="1" applyBorder="1" applyAlignment="1">
      <alignment horizontal="left" vertical="center" wrapText="1"/>
      <protection/>
    </xf>
    <xf numFmtId="49" fontId="9" fillId="32" borderId="15" xfId="65" applyNumberFormat="1" applyFont="1" applyFill="1" applyBorder="1" applyAlignment="1">
      <alignment horizontal="left" wrapText="1"/>
      <protection/>
    </xf>
    <xf numFmtId="0" fontId="6" fillId="32" borderId="10" xfId="58" applyNumberFormat="1" applyFont="1" applyFill="1" applyBorder="1" applyAlignment="1" applyProtection="1">
      <alignment horizontal="left" wrapText="1"/>
      <protection hidden="1"/>
    </xf>
    <xf numFmtId="49" fontId="11" fillId="32" borderId="10" xfId="0" applyNumberFormat="1" applyFont="1" applyFill="1" applyBorder="1" applyAlignment="1">
      <alignment horizontal="center" wrapText="1"/>
    </xf>
    <xf numFmtId="49" fontId="11" fillId="32" borderId="14" xfId="0" applyNumberFormat="1" applyFont="1" applyFill="1" applyBorder="1" applyAlignment="1">
      <alignment horizontal="center" wrapText="1"/>
    </xf>
    <xf numFmtId="49" fontId="7" fillId="32" borderId="14" xfId="65" applyNumberFormat="1" applyFont="1" applyFill="1" applyBorder="1" applyAlignment="1">
      <alignment horizontal="center" wrapText="1"/>
      <protection/>
    </xf>
    <xf numFmtId="49" fontId="7" fillId="32" borderId="15" xfId="65" applyNumberFormat="1" applyFont="1" applyFill="1" applyBorder="1" applyAlignment="1">
      <alignment horizontal="center" wrapText="1"/>
      <protection/>
    </xf>
    <xf numFmtId="49" fontId="7" fillId="32" borderId="11" xfId="65" applyNumberFormat="1" applyFont="1" applyFill="1" applyBorder="1" applyAlignment="1">
      <alignment horizontal="center" wrapText="1"/>
      <protection/>
    </xf>
    <xf numFmtId="49" fontId="7" fillId="32" borderId="15" xfId="65" applyNumberFormat="1" applyFont="1" applyFill="1" applyBorder="1" applyAlignment="1">
      <alignment horizontal="left" wrapText="1"/>
      <protection/>
    </xf>
    <xf numFmtId="2" fontId="11" fillId="32" borderId="10" xfId="58" applyNumberFormat="1" applyFont="1" applyFill="1" applyBorder="1" applyAlignment="1" applyProtection="1">
      <alignment horizontal="left" wrapText="1"/>
      <protection hidden="1"/>
    </xf>
    <xf numFmtId="2" fontId="11" fillId="32" borderId="10" xfId="54" applyNumberFormat="1" applyFont="1" applyFill="1" applyBorder="1" applyAlignment="1" applyProtection="1">
      <alignment horizontal="left" wrapText="1"/>
      <protection hidden="1"/>
    </xf>
    <xf numFmtId="49" fontId="17" fillId="32" borderId="10" xfId="0" applyNumberFormat="1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 horizontal="center"/>
    </xf>
    <xf numFmtId="0" fontId="6" fillId="32" borderId="10" xfId="57" applyNumberFormat="1" applyFont="1" applyFill="1" applyBorder="1" applyAlignment="1" applyProtection="1">
      <alignment horizontal="left" wrapText="1"/>
      <protection hidden="1"/>
    </xf>
    <xf numFmtId="49" fontId="7" fillId="32" borderId="15" xfId="65" applyNumberFormat="1" applyFont="1" applyFill="1" applyBorder="1" applyAlignment="1">
      <alignment horizontal="left" vertical="center" wrapText="1"/>
      <protection/>
    </xf>
    <xf numFmtId="2" fontId="11" fillId="32" borderId="10" xfId="57" applyNumberFormat="1" applyFont="1" applyFill="1" applyBorder="1" applyAlignment="1" applyProtection="1">
      <alignment horizontal="left" wrapText="1"/>
      <protection hidden="1"/>
    </xf>
    <xf numFmtId="49" fontId="7" fillId="32" borderId="10" xfId="0" applyNumberFormat="1" applyFont="1" applyFill="1" applyBorder="1" applyAlignment="1">
      <alignment horizontal="center"/>
    </xf>
    <xf numFmtId="49" fontId="22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15" xfId="0" applyNumberFormat="1" applyFont="1" applyFill="1" applyBorder="1" applyAlignment="1">
      <alignment horizontal="center"/>
    </xf>
    <xf numFmtId="0" fontId="36" fillId="32" borderId="10" xfId="0" applyFont="1" applyFill="1" applyBorder="1" applyAlignment="1">
      <alignment horizontal="center" wrapText="1"/>
    </xf>
    <xf numFmtId="1" fontId="34" fillId="32" borderId="10" xfId="0" applyNumberFormat="1" applyFont="1" applyFill="1" applyBorder="1" applyAlignment="1">
      <alignment horizontal="center" wrapText="1"/>
    </xf>
    <xf numFmtId="1" fontId="34" fillId="32" borderId="14" xfId="0" applyNumberFormat="1" applyFont="1" applyFill="1" applyBorder="1" applyAlignment="1">
      <alignment horizontal="center" wrapText="1"/>
    </xf>
    <xf numFmtId="0" fontId="6" fillId="32" borderId="10" xfId="57" applyNumberFormat="1" applyFont="1" applyFill="1" applyBorder="1" applyAlignment="1" applyProtection="1">
      <alignment wrapText="1"/>
      <protection hidden="1"/>
    </xf>
    <xf numFmtId="2" fontId="11" fillId="32" borderId="10" xfId="55" applyNumberFormat="1" applyFont="1" applyFill="1" applyBorder="1" applyAlignment="1" applyProtection="1">
      <alignment wrapText="1"/>
      <protection hidden="1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center"/>
    </xf>
    <xf numFmtId="2" fontId="6" fillId="32" borderId="10" xfId="57" applyNumberFormat="1" applyFont="1" applyFill="1" applyBorder="1" applyAlignment="1" applyProtection="1">
      <alignment horizontal="left" wrapText="1"/>
      <protection hidden="1"/>
    </xf>
    <xf numFmtId="49" fontId="22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0" fontId="40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vertical="center" wrapText="1"/>
    </xf>
    <xf numFmtId="10" fontId="40" fillId="32" borderId="10" xfId="0" applyNumberFormat="1" applyFont="1" applyFill="1" applyBorder="1" applyAlignment="1">
      <alignment wrapText="1"/>
    </xf>
    <xf numFmtId="10" fontId="7" fillId="32" borderId="10" xfId="0" applyNumberFormat="1" applyFont="1" applyFill="1" applyBorder="1" applyAlignment="1">
      <alignment wrapText="1"/>
    </xf>
    <xf numFmtId="0" fontId="7" fillId="32" borderId="15" xfId="0" applyFont="1" applyFill="1" applyBorder="1" applyAlignment="1">
      <alignment horizontal="center"/>
    </xf>
    <xf numFmtId="2" fontId="40" fillId="32" borderId="10" xfId="58" applyNumberFormat="1" applyFont="1" applyFill="1" applyBorder="1" applyAlignment="1" applyProtection="1">
      <alignment horizontal="left" wrapText="1"/>
      <protection hidden="1"/>
    </xf>
    <xf numFmtId="2" fontId="39" fillId="32" borderId="10" xfId="58" applyNumberFormat="1" applyFont="1" applyFill="1" applyBorder="1" applyAlignment="1" applyProtection="1">
      <alignment horizontal="left" wrapText="1"/>
      <protection hidden="1"/>
    </xf>
    <xf numFmtId="49" fontId="7" fillId="32" borderId="14" xfId="65" applyNumberFormat="1" applyFont="1" applyFill="1" applyBorder="1" applyAlignment="1">
      <alignment horizontal="left" vertical="center" wrapText="1"/>
      <protection/>
    </xf>
    <xf numFmtId="49" fontId="7" fillId="32" borderId="11" xfId="65" applyNumberFormat="1" applyFont="1" applyFill="1" applyBorder="1" applyAlignment="1">
      <alignment horizontal="left" vertical="center" wrapText="1"/>
      <protection/>
    </xf>
    <xf numFmtId="49" fontId="21" fillId="32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7" fillId="32" borderId="10" xfId="65" applyNumberFormat="1" applyFont="1" applyFill="1" applyBorder="1" applyAlignment="1">
      <alignment horizontal="left" vertical="center" wrapText="1"/>
      <protection/>
    </xf>
    <xf numFmtId="0" fontId="8" fillId="32" borderId="10" xfId="0" applyFont="1" applyFill="1" applyBorder="1" applyAlignment="1">
      <alignment horizontal="center" wrapText="1"/>
    </xf>
    <xf numFmtId="1" fontId="9" fillId="32" borderId="10" xfId="54" applyNumberFormat="1" applyFont="1" applyFill="1" applyBorder="1" applyAlignment="1">
      <alignment horizontal="left" vertical="center" wrapText="1"/>
      <protection/>
    </xf>
    <xf numFmtId="49" fontId="9" fillId="32" borderId="14" xfId="54" applyNumberFormat="1" applyFont="1" applyFill="1" applyBorder="1" applyAlignment="1">
      <alignment horizontal="left" vertical="center" wrapText="1"/>
      <protection/>
    </xf>
    <xf numFmtId="49" fontId="9" fillId="32" borderId="14" xfId="65" applyNumberFormat="1" applyFont="1" applyFill="1" applyBorder="1" applyAlignment="1">
      <alignment horizontal="left" vertical="center" wrapText="1"/>
      <protection/>
    </xf>
    <xf numFmtId="49" fontId="9" fillId="32" borderId="11" xfId="65" applyNumberFormat="1" applyFont="1" applyFill="1" applyBorder="1" applyAlignment="1">
      <alignment horizontal="left" vertical="center" wrapText="1"/>
      <protection/>
    </xf>
    <xf numFmtId="49" fontId="9" fillId="32" borderId="15" xfId="54" applyNumberFormat="1" applyFont="1" applyFill="1" applyBorder="1" applyAlignment="1">
      <alignment horizontal="left" vertical="center" wrapText="1"/>
      <protection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 horizontal="center"/>
    </xf>
    <xf numFmtId="1" fontId="34" fillId="35" borderId="10" xfId="0" applyNumberFormat="1" applyFont="1" applyFill="1" applyBorder="1" applyAlignment="1">
      <alignment horizontal="center" wrapText="1"/>
    </xf>
    <xf numFmtId="1" fontId="34" fillId="35" borderId="14" xfId="0" applyNumberFormat="1" applyFont="1" applyFill="1" applyBorder="1" applyAlignment="1">
      <alignment horizontal="center" wrapText="1"/>
    </xf>
    <xf numFmtId="49" fontId="7" fillId="35" borderId="14" xfId="65" applyNumberFormat="1" applyFont="1" applyFill="1" applyBorder="1" applyAlignment="1">
      <alignment horizontal="left" vertical="center" wrapText="1"/>
      <protection/>
    </xf>
    <xf numFmtId="49" fontId="7" fillId="35" borderId="15" xfId="65" applyNumberFormat="1" applyFont="1" applyFill="1" applyBorder="1" applyAlignment="1">
      <alignment horizontal="left" vertical="center" wrapText="1"/>
      <protection/>
    </xf>
    <xf numFmtId="49" fontId="7" fillId="35" borderId="11" xfId="65" applyNumberFormat="1" applyFont="1" applyFill="1" applyBorder="1" applyAlignment="1">
      <alignment horizontal="left" vertical="center" wrapText="1"/>
      <protection/>
    </xf>
    <xf numFmtId="0" fontId="35" fillId="35" borderId="10" xfId="0" applyFont="1" applyFill="1" applyBorder="1" applyAlignment="1">
      <alignment horizontal="left" wrapText="1"/>
    </xf>
    <xf numFmtId="49" fontId="17" fillId="35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 wrapText="1"/>
    </xf>
    <xf numFmtId="49" fontId="7" fillId="35" borderId="14" xfId="65" applyNumberFormat="1" applyFont="1" applyFill="1" applyBorder="1" applyAlignment="1">
      <alignment horizontal="center" wrapText="1"/>
      <protection/>
    </xf>
    <xf numFmtId="49" fontId="7" fillId="35" borderId="15" xfId="65" applyNumberFormat="1" applyFont="1" applyFill="1" applyBorder="1" applyAlignment="1">
      <alignment horizontal="center" wrapText="1"/>
      <protection/>
    </xf>
    <xf numFmtId="49" fontId="7" fillId="35" borderId="11" xfId="65" applyNumberFormat="1" applyFont="1" applyFill="1" applyBorder="1" applyAlignment="1">
      <alignment horizontal="center" wrapText="1"/>
      <protection/>
    </xf>
    <xf numFmtId="49" fontId="7" fillId="35" borderId="15" xfId="65" applyNumberFormat="1" applyFont="1" applyFill="1" applyBorder="1" applyAlignment="1">
      <alignment horizontal="left" wrapText="1"/>
      <protection/>
    </xf>
    <xf numFmtId="0" fontId="21" fillId="0" borderId="0" xfId="0" applyFont="1" applyFill="1" applyBorder="1" applyAlignment="1">
      <alignment/>
    </xf>
    <xf numFmtId="1" fontId="8" fillId="32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2" fontId="41" fillId="32" borderId="10" xfId="58" applyNumberFormat="1" applyFont="1" applyFill="1" applyBorder="1" applyAlignment="1" applyProtection="1">
      <alignment wrapText="1"/>
      <protection hidden="1"/>
    </xf>
    <xf numFmtId="49" fontId="22" fillId="32" borderId="14" xfId="0" applyNumberFormat="1" applyFont="1" applyFill="1" applyBorder="1" applyAlignment="1">
      <alignment horizontal="center"/>
    </xf>
    <xf numFmtId="0" fontId="41" fillId="32" borderId="10" xfId="0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wrapText="1"/>
    </xf>
    <xf numFmtId="49" fontId="34" fillId="35" borderId="10" xfId="0" applyNumberFormat="1" applyFont="1" applyFill="1" applyBorder="1" applyAlignment="1">
      <alignment horizontal="center" wrapText="1"/>
    </xf>
    <xf numFmtId="49" fontId="34" fillId="35" borderId="14" xfId="0" applyNumberFormat="1" applyFont="1" applyFill="1" applyBorder="1" applyAlignment="1">
      <alignment horizontal="center" wrapText="1"/>
    </xf>
    <xf numFmtId="49" fontId="9" fillId="35" borderId="14" xfId="65" applyNumberFormat="1" applyFont="1" applyFill="1" applyBorder="1" applyAlignment="1">
      <alignment horizontal="center" wrapText="1"/>
      <protection/>
    </xf>
    <xf numFmtId="49" fontId="9" fillId="35" borderId="15" xfId="65" applyNumberFormat="1" applyFont="1" applyFill="1" applyBorder="1" applyAlignment="1">
      <alignment horizontal="center" wrapText="1"/>
      <protection/>
    </xf>
    <xf numFmtId="49" fontId="9" fillId="35" borderId="11" xfId="65" applyNumberFormat="1" applyFont="1" applyFill="1" applyBorder="1" applyAlignment="1">
      <alignment horizontal="center" wrapText="1"/>
      <protection/>
    </xf>
    <xf numFmtId="49" fontId="9" fillId="35" borderId="15" xfId="65" applyNumberFormat="1" applyFont="1" applyFill="1" applyBorder="1" applyAlignment="1">
      <alignment horizontal="left" vertical="center" wrapText="1"/>
      <protection/>
    </xf>
    <xf numFmtId="1" fontId="10" fillId="35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wrapText="1"/>
    </xf>
    <xf numFmtId="2" fontId="10" fillId="35" borderId="10" xfId="54" applyNumberFormat="1" applyFont="1" applyFill="1" applyBorder="1" applyAlignment="1" applyProtection="1">
      <alignment horizontal="left" wrapText="1"/>
      <protection hidden="1"/>
    </xf>
    <xf numFmtId="49" fontId="9" fillId="35" borderId="1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/>
    </xf>
    <xf numFmtId="1" fontId="8" fillId="32" borderId="10" xfId="0" applyNumberFormat="1" applyFont="1" applyFill="1" applyBorder="1" applyAlignment="1">
      <alignment horizontal="left" wrapText="1"/>
    </xf>
    <xf numFmtId="2" fontId="42" fillId="32" borderId="10" xfId="54" applyNumberFormat="1" applyFont="1" applyFill="1" applyBorder="1" applyAlignment="1" applyProtection="1">
      <alignment horizontal="left" wrapText="1"/>
      <protection hidden="1"/>
    </xf>
    <xf numFmtId="0" fontId="4" fillId="35" borderId="10" xfId="0" applyFont="1" applyFill="1" applyBorder="1" applyAlignment="1">
      <alignment horizontal="center" wrapText="1"/>
    </xf>
    <xf numFmtId="49" fontId="9" fillId="35" borderId="10" xfId="65" applyNumberFormat="1" applyFont="1" applyFill="1" applyBorder="1" applyAlignment="1">
      <alignment horizontal="left" vertical="center" wrapText="1"/>
      <protection/>
    </xf>
    <xf numFmtId="49" fontId="9" fillId="35" borderId="14" xfId="65" applyNumberFormat="1" applyFont="1" applyFill="1" applyBorder="1" applyAlignment="1">
      <alignment horizontal="left" vertical="center" wrapText="1"/>
      <protection/>
    </xf>
    <xf numFmtId="49" fontId="9" fillId="35" borderId="11" xfId="65" applyNumberFormat="1" applyFont="1" applyFill="1" applyBorder="1" applyAlignment="1">
      <alignment horizontal="left" vertical="center" wrapText="1"/>
      <protection/>
    </xf>
    <xf numFmtId="2" fontId="11" fillId="0" borderId="10" xfId="58" applyNumberFormat="1" applyFont="1" applyFill="1" applyBorder="1" applyAlignment="1" applyProtection="1">
      <alignment wrapText="1"/>
      <protection hidden="1"/>
    </xf>
    <xf numFmtId="1" fontId="6" fillId="36" borderId="10" xfId="0" applyNumberFormat="1" applyFont="1" applyFill="1" applyBorder="1" applyAlignment="1">
      <alignment horizontal="left" vertical="center" wrapText="1"/>
    </xf>
    <xf numFmtId="49" fontId="7" fillId="32" borderId="14" xfId="0" applyNumberFormat="1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left" vertical="center" wrapText="1"/>
    </xf>
    <xf numFmtId="1" fontId="34" fillId="35" borderId="10" xfId="65" applyNumberFormat="1" applyFont="1" applyFill="1" applyBorder="1" applyAlignment="1">
      <alignment horizontal="center" vertical="center" wrapText="1"/>
      <protection/>
    </xf>
    <xf numFmtId="49" fontId="34" fillId="35" borderId="10" xfId="65" applyNumberFormat="1" applyFont="1" applyFill="1" applyBorder="1" applyAlignment="1">
      <alignment horizontal="center" vertical="center" wrapText="1"/>
      <protection/>
    </xf>
    <xf numFmtId="49" fontId="34" fillId="35" borderId="14" xfId="65" applyNumberFormat="1" applyFont="1" applyFill="1" applyBorder="1" applyAlignment="1">
      <alignment horizontal="center" vertical="center" wrapText="1"/>
      <protection/>
    </xf>
    <xf numFmtId="49" fontId="34" fillId="35" borderId="15" xfId="65" applyNumberFormat="1" applyFont="1" applyFill="1" applyBorder="1" applyAlignment="1">
      <alignment horizontal="left" vertical="center" wrapText="1"/>
      <protection/>
    </xf>
    <xf numFmtId="49" fontId="7" fillId="37" borderId="10" xfId="57" applyNumberFormat="1" applyFont="1" applyFill="1" applyBorder="1" applyAlignment="1" applyProtection="1">
      <alignment horizontal="center" wrapText="1"/>
      <protection hidden="1"/>
    </xf>
    <xf numFmtId="0" fontId="25" fillId="0" borderId="10" xfId="0" applyFont="1" applyFill="1" applyBorder="1" applyAlignment="1">
      <alignment/>
    </xf>
    <xf numFmtId="1" fontId="8" fillId="35" borderId="10" xfId="0" applyNumberFormat="1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right"/>
    </xf>
    <xf numFmtId="168" fontId="22" fillId="0" borderId="10" xfId="0" applyNumberFormat="1" applyFont="1" applyFill="1" applyBorder="1" applyAlignment="1">
      <alignment horizontal="right"/>
    </xf>
    <xf numFmtId="168" fontId="29" fillId="0" borderId="10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 horizontal="right"/>
    </xf>
    <xf numFmtId="168" fontId="45" fillId="0" borderId="10" xfId="0" applyNumberFormat="1" applyFont="1" applyFill="1" applyBorder="1" applyAlignment="1">
      <alignment/>
    </xf>
    <xf numFmtId="1" fontId="8" fillId="32" borderId="10" xfId="0" applyNumberFormat="1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168" fontId="9" fillId="32" borderId="14" xfId="0" applyNumberFormat="1" applyFont="1" applyFill="1" applyBorder="1" applyAlignment="1">
      <alignment horizontal="right"/>
    </xf>
    <xf numFmtId="168" fontId="7" fillId="32" borderId="14" xfId="0" applyNumberFormat="1" applyFont="1" applyFill="1" applyBorder="1" applyAlignment="1">
      <alignment horizontal="right"/>
    </xf>
    <xf numFmtId="168" fontId="44" fillId="0" borderId="10" xfId="0" applyNumberFormat="1" applyFont="1" applyFill="1" applyBorder="1" applyAlignment="1">
      <alignment/>
    </xf>
    <xf numFmtId="169" fontId="33" fillId="0" borderId="1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49" fontId="9" fillId="32" borderId="10" xfId="0" applyNumberFormat="1" applyFont="1" applyFill="1" applyBorder="1" applyAlignment="1">
      <alignment horizontal="center" wrapText="1"/>
    </xf>
    <xf numFmtId="49" fontId="9" fillId="32" borderId="14" xfId="0" applyNumberFormat="1" applyFont="1" applyFill="1" applyBorder="1" applyAlignment="1">
      <alignment horizontal="center" wrapText="1"/>
    </xf>
    <xf numFmtId="2" fontId="34" fillId="32" borderId="10" xfId="54" applyNumberFormat="1" applyFont="1" applyFill="1" applyBorder="1" applyAlignment="1" applyProtection="1">
      <alignment horizontal="left" wrapText="1"/>
      <protection hidden="1"/>
    </xf>
    <xf numFmtId="49" fontId="43" fillId="0" borderId="15" xfId="65" applyNumberFormat="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49" fontId="39" fillId="0" borderId="15" xfId="65" applyNumberFormat="1" applyFont="1" applyFill="1" applyBorder="1" applyAlignment="1">
      <alignment horizontal="center" vertical="center" wrapText="1"/>
      <protection/>
    </xf>
    <xf numFmtId="2" fontId="6" fillId="0" borderId="10" xfId="60" applyNumberFormat="1" applyFont="1" applyFill="1" applyBorder="1" applyAlignment="1" applyProtection="1">
      <alignment horizontal="left" wrapText="1"/>
      <protection hidden="1"/>
    </xf>
    <xf numFmtId="0" fontId="10" fillId="0" borderId="10" xfId="0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49" fontId="13" fillId="0" borderId="14" xfId="65" applyNumberFormat="1" applyFont="1" applyFill="1" applyBorder="1" applyAlignment="1">
      <alignment horizontal="center" wrapText="1"/>
      <protection/>
    </xf>
    <xf numFmtId="49" fontId="13" fillId="0" borderId="15" xfId="65" applyNumberFormat="1" applyFont="1" applyFill="1" applyBorder="1" applyAlignment="1">
      <alignment horizontal="center" wrapText="1"/>
      <protection/>
    </xf>
    <xf numFmtId="49" fontId="13" fillId="0" borderId="11" xfId="65" applyNumberFormat="1" applyFont="1" applyFill="1" applyBorder="1" applyAlignment="1">
      <alignment horizontal="center" wrapText="1"/>
      <protection/>
    </xf>
    <xf numFmtId="49" fontId="13" fillId="0" borderId="15" xfId="65" applyNumberFormat="1" applyFont="1" applyFill="1" applyBorder="1" applyAlignment="1">
      <alignment horizontal="left" wrapText="1"/>
      <protection/>
    </xf>
    <xf numFmtId="0" fontId="11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6" fillId="0" borderId="10" xfId="0" applyFont="1" applyFill="1" applyBorder="1" applyAlignment="1">
      <alignment horizontal="center" wrapText="1"/>
    </xf>
    <xf numFmtId="168" fontId="6" fillId="0" borderId="0" xfId="0" applyNumberFormat="1" applyFont="1" applyFill="1" applyAlignment="1">
      <alignment/>
    </xf>
    <xf numFmtId="168" fontId="8" fillId="0" borderId="10" xfId="0" applyNumberFormat="1" applyFont="1" applyFill="1" applyBorder="1" applyAlignment="1">
      <alignment horizontal="right"/>
    </xf>
    <xf numFmtId="168" fontId="9" fillId="0" borderId="10" xfId="65" applyNumberFormat="1" applyFont="1" applyFill="1" applyBorder="1" applyAlignment="1">
      <alignment horizontal="right"/>
      <protection/>
    </xf>
    <xf numFmtId="168" fontId="9" fillId="33" borderId="10" xfId="65" applyNumberFormat="1" applyFont="1" applyFill="1" applyBorder="1" applyAlignment="1">
      <alignment horizontal="right"/>
      <protection/>
    </xf>
    <xf numFmtId="168" fontId="7" fillId="0" borderId="10" xfId="65" applyNumberFormat="1" applyFont="1" applyFill="1" applyBorder="1" applyAlignment="1">
      <alignment horizontal="right"/>
      <protection/>
    </xf>
    <xf numFmtId="168" fontId="9" fillId="32" borderId="10" xfId="65" applyNumberFormat="1" applyFont="1" applyFill="1" applyBorder="1" applyAlignment="1">
      <alignment horizontal="right"/>
      <protection/>
    </xf>
    <xf numFmtId="168" fontId="9" fillId="32" borderId="10" xfId="0" applyNumberFormat="1" applyFont="1" applyFill="1" applyBorder="1" applyAlignment="1">
      <alignment horizontal="right"/>
    </xf>
    <xf numFmtId="168" fontId="7" fillId="32" borderId="10" xfId="0" applyNumberFormat="1" applyFont="1" applyFill="1" applyBorder="1" applyAlignment="1">
      <alignment horizontal="right"/>
    </xf>
    <xf numFmtId="168" fontId="9" fillId="32" borderId="10" xfId="0" applyNumberFormat="1" applyFont="1" applyFill="1" applyBorder="1" applyAlignment="1">
      <alignment horizontal="right" wrapText="1"/>
    </xf>
    <xf numFmtId="168" fontId="7" fillId="32" borderId="10" xfId="0" applyNumberFormat="1" applyFont="1" applyFill="1" applyBorder="1" applyAlignment="1">
      <alignment horizontal="right" wrapText="1"/>
    </xf>
    <xf numFmtId="168" fontId="8" fillId="0" borderId="10" xfId="73" applyNumberFormat="1" applyFont="1" applyFill="1" applyBorder="1" applyAlignment="1">
      <alignment horizontal="right"/>
    </xf>
    <xf numFmtId="168" fontId="6" fillId="0" borderId="10" xfId="73" applyNumberFormat="1" applyFont="1" applyFill="1" applyBorder="1" applyAlignment="1">
      <alignment horizontal="right"/>
    </xf>
    <xf numFmtId="168" fontId="17" fillId="0" borderId="10" xfId="0" applyNumberFormat="1" applyFont="1" applyFill="1" applyBorder="1" applyAlignment="1">
      <alignment horizontal="right"/>
    </xf>
    <xf numFmtId="168" fontId="17" fillId="35" borderId="10" xfId="0" applyNumberFormat="1" applyFont="1" applyFill="1" applyBorder="1" applyAlignment="1">
      <alignment horizontal="right"/>
    </xf>
    <xf numFmtId="168" fontId="7" fillId="32" borderId="10" xfId="65" applyNumberFormat="1" applyFont="1" applyFill="1" applyBorder="1" applyAlignment="1">
      <alignment horizontal="right"/>
      <protection/>
    </xf>
    <xf numFmtId="168" fontId="9" fillId="35" borderId="10" xfId="65" applyNumberFormat="1" applyFont="1" applyFill="1" applyBorder="1" applyAlignment="1">
      <alignment horizontal="right"/>
      <protection/>
    </xf>
    <xf numFmtId="168" fontId="8" fillId="35" borderId="10" xfId="73" applyNumberFormat="1" applyFont="1" applyFill="1" applyBorder="1" applyAlignment="1">
      <alignment horizontal="right"/>
    </xf>
    <xf numFmtId="168" fontId="6" fillId="0" borderId="10" xfId="73" applyNumberFormat="1" applyFont="1" applyFill="1" applyBorder="1" applyAlignment="1">
      <alignment horizontal="right" wrapText="1"/>
    </xf>
    <xf numFmtId="168" fontId="10" fillId="35" borderId="10" xfId="0" applyNumberFormat="1" applyFont="1" applyFill="1" applyBorder="1" applyAlignment="1">
      <alignment horizontal="right"/>
    </xf>
    <xf numFmtId="168" fontId="17" fillId="32" borderId="10" xfId="0" applyNumberFormat="1" applyFont="1" applyFill="1" applyBorder="1" applyAlignment="1">
      <alignment horizontal="right"/>
    </xf>
    <xf numFmtId="168" fontId="9" fillId="35" borderId="10" xfId="0" applyNumberFormat="1" applyFont="1" applyFill="1" applyBorder="1" applyAlignment="1">
      <alignment horizontal="right"/>
    </xf>
    <xf numFmtId="168" fontId="22" fillId="32" borderId="10" xfId="0" applyNumberFormat="1" applyFont="1" applyFill="1" applyBorder="1" applyAlignment="1">
      <alignment horizontal="right"/>
    </xf>
    <xf numFmtId="168" fontId="39" fillId="32" borderId="10" xfId="0" applyNumberFormat="1" applyFont="1" applyFill="1" applyBorder="1" applyAlignment="1">
      <alignment horizontal="right"/>
    </xf>
    <xf numFmtId="168" fontId="43" fillId="32" borderId="10" xfId="0" applyNumberFormat="1" applyFont="1" applyFill="1" applyBorder="1" applyAlignment="1">
      <alignment horizontal="right"/>
    </xf>
    <xf numFmtId="168" fontId="6" fillId="32" borderId="10" xfId="65" applyNumberFormat="1" applyFont="1" applyFill="1" applyBorder="1" applyAlignment="1">
      <alignment horizontal="right"/>
      <protection/>
    </xf>
    <xf numFmtId="168" fontId="10" fillId="32" borderId="10" xfId="54" applyNumberFormat="1" applyFont="1" applyFill="1" applyBorder="1" applyAlignment="1">
      <alignment horizontal="right"/>
      <protection/>
    </xf>
    <xf numFmtId="168" fontId="5" fillId="0" borderId="0" xfId="0" applyNumberFormat="1" applyFont="1" applyFill="1" applyAlignment="1">
      <alignment horizontal="right"/>
    </xf>
    <xf numFmtId="168" fontId="19" fillId="0" borderId="0" xfId="0" applyNumberFormat="1" applyFont="1" applyFill="1" applyBorder="1" applyAlignment="1">
      <alignment horizontal="center" wrapText="1"/>
    </xf>
    <xf numFmtId="168" fontId="10" fillId="0" borderId="10" xfId="0" applyNumberFormat="1" applyFont="1" applyFill="1" applyBorder="1" applyAlignment="1">
      <alignment horizontal="right"/>
    </xf>
    <xf numFmtId="168" fontId="7" fillId="0" borderId="0" xfId="0" applyNumberFormat="1" applyFont="1" applyFill="1" applyAlignment="1">
      <alignment horizontal="right"/>
    </xf>
    <xf numFmtId="168" fontId="7" fillId="32" borderId="0" xfId="0" applyNumberFormat="1" applyFont="1" applyFill="1" applyAlignment="1">
      <alignment horizontal="right"/>
    </xf>
    <xf numFmtId="0" fontId="10" fillId="35" borderId="10" xfId="0" applyFont="1" applyFill="1" applyBorder="1" applyAlignment="1">
      <alignment horizontal="center" wrapText="1"/>
    </xf>
    <xf numFmtId="1" fontId="10" fillId="35" borderId="10" xfId="0" applyNumberFormat="1" applyFont="1" applyFill="1" applyBorder="1" applyAlignment="1">
      <alignment horizontal="center" wrapText="1"/>
    </xf>
    <xf numFmtId="1" fontId="10" fillId="35" borderId="14" xfId="0" applyNumberFormat="1" applyFont="1" applyFill="1" applyBorder="1" applyAlignment="1">
      <alignment horizontal="center" wrapText="1"/>
    </xf>
    <xf numFmtId="49" fontId="13" fillId="35" borderId="14" xfId="65" applyNumberFormat="1" applyFont="1" applyFill="1" applyBorder="1" applyAlignment="1">
      <alignment horizontal="center" wrapText="1"/>
      <protection/>
    </xf>
    <xf numFmtId="49" fontId="13" fillId="35" borderId="15" xfId="65" applyNumberFormat="1" applyFont="1" applyFill="1" applyBorder="1" applyAlignment="1">
      <alignment horizontal="center" wrapText="1"/>
      <protection/>
    </xf>
    <xf numFmtId="49" fontId="13" fillId="35" borderId="11" xfId="65" applyNumberFormat="1" applyFont="1" applyFill="1" applyBorder="1" applyAlignment="1">
      <alignment horizontal="center" wrapText="1"/>
      <protection/>
    </xf>
    <xf numFmtId="49" fontId="13" fillId="35" borderId="15" xfId="65" applyNumberFormat="1" applyFont="1" applyFill="1" applyBorder="1" applyAlignment="1">
      <alignment horizontal="left" wrapText="1"/>
      <protection/>
    </xf>
    <xf numFmtId="1" fontId="8" fillId="0" borderId="10" xfId="0" applyNumberFormat="1" applyFont="1" applyFill="1" applyBorder="1" applyAlignment="1">
      <alignment horizontal="left" wrapText="1"/>
    </xf>
    <xf numFmtId="0" fontId="9" fillId="32" borderId="15" xfId="0" applyFont="1" applyFill="1" applyBorder="1" applyAlignment="1">
      <alignment horizontal="center"/>
    </xf>
    <xf numFmtId="1" fontId="34" fillId="0" borderId="11" xfId="0" applyNumberFormat="1" applyFont="1" applyFill="1" applyBorder="1" applyAlignment="1">
      <alignment horizontal="left" vertical="center" wrapText="1"/>
    </xf>
    <xf numFmtId="49" fontId="9" fillId="32" borderId="14" xfId="0" applyNumberFormat="1" applyFont="1" applyFill="1" applyBorder="1" applyAlignment="1">
      <alignment horizontal="center"/>
    </xf>
    <xf numFmtId="49" fontId="9" fillId="32" borderId="10" xfId="65" applyNumberFormat="1" applyFont="1" applyFill="1" applyBorder="1" applyAlignment="1">
      <alignment horizontal="left" vertical="center" wrapText="1"/>
      <protection/>
    </xf>
    <xf numFmtId="49" fontId="8" fillId="32" borderId="10" xfId="65" applyNumberFormat="1" applyFont="1" applyFill="1" applyBorder="1" applyAlignment="1">
      <alignment horizontal="left" vertical="center" wrapText="1"/>
      <protection/>
    </xf>
    <xf numFmtId="49" fontId="8" fillId="32" borderId="14" xfId="65" applyNumberFormat="1" applyFont="1" applyFill="1" applyBorder="1" applyAlignment="1">
      <alignment horizontal="left" vertical="center" wrapText="1"/>
      <protection/>
    </xf>
    <xf numFmtId="49" fontId="8" fillId="32" borderId="15" xfId="65" applyNumberFormat="1" applyFont="1" applyFill="1" applyBorder="1" applyAlignment="1">
      <alignment horizontal="left" vertical="center" wrapText="1"/>
      <protection/>
    </xf>
    <xf numFmtId="49" fontId="8" fillId="32" borderId="11" xfId="65" applyNumberFormat="1" applyFont="1" applyFill="1" applyBorder="1" applyAlignment="1">
      <alignment horizontal="left" vertical="center" wrapText="1"/>
      <protection/>
    </xf>
    <xf numFmtId="168" fontId="8" fillId="32" borderId="10" xfId="65" applyNumberFormat="1" applyFont="1" applyFill="1" applyBorder="1" applyAlignment="1">
      <alignment horizontal="right"/>
      <protection/>
    </xf>
    <xf numFmtId="49" fontId="17" fillId="35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35" borderId="10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0" xfId="57" applyNumberFormat="1" applyFont="1" applyFill="1" applyBorder="1" applyAlignment="1" applyProtection="1">
      <alignment horizontal="center" wrapText="1"/>
      <protection hidden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3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/>
    </xf>
    <xf numFmtId="49" fontId="7" fillId="32" borderId="10" xfId="65" applyNumberFormat="1" applyFont="1" applyFill="1" applyBorder="1" applyAlignment="1">
      <alignment horizontal="left" wrapText="1"/>
      <protection/>
    </xf>
    <xf numFmtId="168" fontId="23" fillId="0" borderId="0" xfId="0" applyNumberFormat="1" applyFont="1" applyAlignment="1">
      <alignment/>
    </xf>
    <xf numFmtId="168" fontId="26" fillId="0" borderId="0" xfId="0" applyNumberFormat="1" applyFont="1" applyFill="1" applyAlignment="1">
      <alignment/>
    </xf>
    <xf numFmtId="168" fontId="25" fillId="0" borderId="0" xfId="0" applyNumberFormat="1" applyFont="1" applyFill="1" applyAlignment="1">
      <alignment/>
    </xf>
    <xf numFmtId="168" fontId="7" fillId="0" borderId="10" xfId="0" applyNumberFormat="1" applyFont="1" applyFill="1" applyBorder="1" applyAlignment="1">
      <alignment horizontal="right" wrapText="1"/>
    </xf>
    <xf numFmtId="168" fontId="9" fillId="0" borderId="10" xfId="0" applyNumberFormat="1" applyFont="1" applyFill="1" applyBorder="1" applyAlignment="1">
      <alignment horizontal="right" wrapText="1"/>
    </xf>
    <xf numFmtId="168" fontId="13" fillId="0" borderId="10" xfId="54" applyNumberFormat="1" applyFont="1" applyFill="1" applyBorder="1" applyAlignment="1">
      <alignment horizontal="right"/>
      <protection/>
    </xf>
    <xf numFmtId="168" fontId="9" fillId="32" borderId="14" xfId="65" applyNumberFormat="1" applyFont="1" applyFill="1" applyBorder="1" applyAlignment="1">
      <alignment horizontal="right"/>
      <protection/>
    </xf>
    <xf numFmtId="168" fontId="17" fillId="32" borderId="14" xfId="0" applyNumberFormat="1" applyFont="1" applyFill="1" applyBorder="1" applyAlignment="1">
      <alignment horizontal="right"/>
    </xf>
    <xf numFmtId="168" fontId="43" fillId="32" borderId="14" xfId="0" applyNumberFormat="1" applyFont="1" applyFill="1" applyBorder="1" applyAlignment="1">
      <alignment horizontal="right"/>
    </xf>
    <xf numFmtId="168" fontId="39" fillId="32" borderId="14" xfId="0" applyNumberFormat="1" applyFont="1" applyFill="1" applyBorder="1" applyAlignment="1">
      <alignment horizontal="right"/>
    </xf>
    <xf numFmtId="168" fontId="9" fillId="35" borderId="10" xfId="0" applyNumberFormat="1" applyFont="1" applyFill="1" applyBorder="1" applyAlignment="1">
      <alignment horizontal="right" wrapText="1"/>
    </xf>
    <xf numFmtId="168" fontId="34" fillId="0" borderId="10" xfId="0" applyNumberFormat="1" applyFont="1" applyFill="1" applyBorder="1" applyAlignment="1">
      <alignment horizontal="right"/>
    </xf>
    <xf numFmtId="168" fontId="11" fillId="0" borderId="10" xfId="54" applyNumberFormat="1" applyFont="1" applyFill="1" applyBorder="1" applyAlignment="1">
      <alignment horizontal="right"/>
      <protection/>
    </xf>
    <xf numFmtId="168" fontId="11" fillId="0" borderId="10" xfId="0" applyNumberFormat="1" applyFont="1" applyFill="1" applyBorder="1" applyAlignment="1">
      <alignment horizontal="right"/>
    </xf>
    <xf numFmtId="168" fontId="47" fillId="0" borderId="10" xfId="0" applyNumberFormat="1" applyFont="1" applyFill="1" applyBorder="1" applyAlignment="1">
      <alignment/>
    </xf>
    <xf numFmtId="168" fontId="48" fillId="0" borderId="10" xfId="0" applyNumberFormat="1" applyFont="1" applyFill="1" applyBorder="1" applyAlignment="1">
      <alignment/>
    </xf>
    <xf numFmtId="168" fontId="7" fillId="32" borderId="14" xfId="65" applyNumberFormat="1" applyFont="1" applyFill="1" applyBorder="1" applyAlignment="1">
      <alignment horizontal="right"/>
      <protection/>
    </xf>
    <xf numFmtId="168" fontId="11" fillId="0" borderId="14" xfId="0" applyNumberFormat="1" applyFont="1" applyFill="1" applyBorder="1" applyAlignment="1">
      <alignment horizontal="right"/>
    </xf>
    <xf numFmtId="49" fontId="8" fillId="0" borderId="14" xfId="65" applyNumberFormat="1" applyFont="1" applyFill="1" applyBorder="1" applyAlignment="1">
      <alignment horizontal="center" wrapText="1"/>
      <protection/>
    </xf>
    <xf numFmtId="49" fontId="8" fillId="0" borderId="15" xfId="65" applyNumberFormat="1" applyFont="1" applyFill="1" applyBorder="1" applyAlignment="1">
      <alignment horizontal="center" wrapText="1"/>
      <protection/>
    </xf>
    <xf numFmtId="49" fontId="8" fillId="0" borderId="11" xfId="65" applyNumberFormat="1" applyFont="1" applyFill="1" applyBorder="1" applyAlignment="1">
      <alignment horizontal="center" wrapText="1"/>
      <protection/>
    </xf>
    <xf numFmtId="168" fontId="25" fillId="35" borderId="10" xfId="0" applyNumberFormat="1" applyFont="1" applyFill="1" applyBorder="1" applyAlignment="1">
      <alignment/>
    </xf>
    <xf numFmtId="0" fontId="6" fillId="32" borderId="10" xfId="61" applyNumberFormat="1" applyFont="1" applyFill="1" applyBorder="1" applyAlignment="1" applyProtection="1">
      <alignment horizontal="left" wrapText="1"/>
      <protection hidden="1"/>
    </xf>
    <xf numFmtId="2" fontId="11" fillId="32" borderId="10" xfId="61" applyNumberFormat="1" applyFont="1" applyFill="1" applyBorder="1" applyAlignment="1" applyProtection="1">
      <alignment horizontal="left" wrapText="1"/>
      <protection hidden="1"/>
    </xf>
    <xf numFmtId="0" fontId="6" fillId="32" borderId="10" xfId="61" applyNumberFormat="1" applyFont="1" applyFill="1" applyBorder="1" applyAlignment="1" applyProtection="1">
      <alignment wrapText="1"/>
      <protection hidden="1"/>
    </xf>
    <xf numFmtId="2" fontId="6" fillId="32" borderId="10" xfId="61" applyNumberFormat="1" applyFont="1" applyFill="1" applyBorder="1" applyAlignment="1" applyProtection="1">
      <alignment horizontal="left" wrapText="1"/>
      <protection hidden="1"/>
    </xf>
    <xf numFmtId="169" fontId="33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/>
    </xf>
    <xf numFmtId="1" fontId="6" fillId="32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9" fillId="32" borderId="14" xfId="65" applyNumberFormat="1" applyFont="1" applyFill="1" applyBorder="1" applyAlignment="1">
      <alignment horizontal="center" vertical="center" wrapText="1"/>
      <protection/>
    </xf>
    <xf numFmtId="49" fontId="7" fillId="32" borderId="14" xfId="65" applyNumberFormat="1" applyFont="1" applyFill="1" applyBorder="1" applyAlignment="1">
      <alignment horizontal="center" vertical="center" wrapText="1"/>
      <protection/>
    </xf>
    <xf numFmtId="0" fontId="34" fillId="0" borderId="17" xfId="58" applyNumberFormat="1" applyFont="1" applyFill="1" applyBorder="1" applyAlignment="1" applyProtection="1">
      <alignment horizontal="center" vertical="center" wrapText="1"/>
      <protection hidden="1"/>
    </xf>
    <xf numFmtId="168" fontId="34" fillId="0" borderId="17" xfId="74" applyNumberFormat="1" applyFont="1" applyFill="1" applyBorder="1" applyAlignment="1">
      <alignment horizontal="right" wrapText="1"/>
    </xf>
    <xf numFmtId="0" fontId="6" fillId="0" borderId="0" xfId="63" applyFont="1">
      <alignment/>
      <protection/>
    </xf>
    <xf numFmtId="0" fontId="12" fillId="0" borderId="0" xfId="62" applyFont="1" applyFill="1" applyAlignment="1">
      <alignment horizontal="right"/>
      <protection/>
    </xf>
    <xf numFmtId="0" fontId="12" fillId="0" borderId="0" xfId="63" applyFont="1" applyAlignment="1">
      <alignment horizontal="right"/>
      <protection/>
    </xf>
    <xf numFmtId="0" fontId="4" fillId="0" borderId="0" xfId="63" applyFont="1" applyFill="1" applyBorder="1" applyAlignment="1">
      <alignment horizontal="centerContinuous" wrapText="1"/>
      <protection/>
    </xf>
    <xf numFmtId="0" fontId="12" fillId="0" borderId="0" xfId="63" applyFont="1" applyBorder="1">
      <alignment/>
      <protection/>
    </xf>
    <xf numFmtId="0" fontId="8" fillId="0" borderId="0" xfId="63" applyFont="1" applyFill="1" applyBorder="1" applyAlignment="1">
      <alignment wrapText="1"/>
      <protection/>
    </xf>
    <xf numFmtId="0" fontId="6" fillId="0" borderId="0" xfId="63" applyFont="1" applyFill="1" applyBorder="1" applyAlignment="1">
      <alignment horizontal="right" wrapText="1"/>
      <protection/>
    </xf>
    <xf numFmtId="0" fontId="6" fillId="0" borderId="0" xfId="63" applyFont="1" applyBorder="1" applyAlignment="1">
      <alignment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49" fontId="8" fillId="0" borderId="10" xfId="75" applyNumberFormat="1" applyFont="1" applyFill="1" applyBorder="1" applyAlignment="1" applyProtection="1">
      <alignment horizontal="centerContinuous" vertical="center" wrapText="1"/>
      <protection/>
    </xf>
    <xf numFmtId="172" fontId="8" fillId="0" borderId="10" xfId="75" applyNumberFormat="1" applyFont="1" applyFill="1" applyBorder="1" applyAlignment="1" applyProtection="1">
      <alignment horizontal="center" vertical="center" wrapText="1"/>
      <protection/>
    </xf>
    <xf numFmtId="0" fontId="8" fillId="32" borderId="10" xfId="63" applyFont="1" applyFill="1" applyBorder="1" applyAlignment="1">
      <alignment horizontal="center" vertical="center" wrapText="1"/>
      <protection/>
    </xf>
    <xf numFmtId="49" fontId="8" fillId="0" borderId="15" xfId="65" applyNumberFormat="1" applyFont="1" applyFill="1" applyBorder="1" applyAlignment="1">
      <alignment horizontal="left" wrapText="1"/>
      <protection/>
    </xf>
    <xf numFmtId="49" fontId="8" fillId="0" borderId="10" xfId="63" applyNumberFormat="1" applyFont="1" applyFill="1" applyBorder="1" applyAlignment="1">
      <alignment horizontal="center" wrapText="1"/>
      <protection/>
    </xf>
    <xf numFmtId="169" fontId="8" fillId="0" borderId="10" xfId="65" applyNumberFormat="1" applyFont="1" applyFill="1" applyBorder="1" applyAlignment="1">
      <alignment horizontal="right"/>
      <protection/>
    </xf>
    <xf numFmtId="0" fontId="8" fillId="0" borderId="0" xfId="63" applyFont="1">
      <alignment/>
      <protection/>
    </xf>
    <xf numFmtId="0" fontId="8" fillId="0" borderId="10" xfId="63" applyFont="1" applyFill="1" applyBorder="1" applyAlignment="1">
      <alignment horizontal="left" wrapText="1"/>
      <protection/>
    </xf>
    <xf numFmtId="0" fontId="8" fillId="32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49" fontId="9" fillId="32" borderId="10" xfId="65" applyNumberFormat="1" applyFont="1" applyFill="1" applyBorder="1" applyAlignment="1">
      <alignment horizontal="center" wrapText="1"/>
      <protection/>
    </xf>
    <xf numFmtId="49" fontId="7" fillId="32" borderId="10" xfId="65" applyNumberFormat="1" applyFont="1" applyFill="1" applyBorder="1" applyAlignment="1">
      <alignment horizontal="center" wrapText="1"/>
      <protection/>
    </xf>
    <xf numFmtId="49" fontId="7" fillId="0" borderId="10" xfId="65" applyNumberFormat="1" applyFont="1" applyFill="1" applyBorder="1" applyAlignment="1">
      <alignment horizontal="center" wrapText="1"/>
      <protection/>
    </xf>
    <xf numFmtId="2" fontId="6" fillId="0" borderId="0" xfId="54" applyNumberFormat="1" applyFont="1" applyFill="1" applyBorder="1" applyAlignment="1" applyProtection="1">
      <alignment horizontal="left" wrapText="1"/>
      <protection hidden="1"/>
    </xf>
    <xf numFmtId="49" fontId="6" fillId="0" borderId="0" xfId="65" applyNumberFormat="1" applyFont="1" applyFill="1" applyBorder="1" applyAlignment="1">
      <alignment horizontal="center" wrapText="1"/>
      <protection/>
    </xf>
    <xf numFmtId="49" fontId="6" fillId="0" borderId="0" xfId="65" applyNumberFormat="1" applyFont="1" applyFill="1" applyBorder="1" applyAlignment="1">
      <alignment horizontal="left" wrapText="1"/>
      <protection/>
    </xf>
    <xf numFmtId="49" fontId="6" fillId="0" borderId="0" xfId="63" applyNumberFormat="1" applyFont="1" applyFill="1" applyBorder="1" applyAlignment="1">
      <alignment horizontal="center" wrapText="1"/>
      <protection/>
    </xf>
    <xf numFmtId="169" fontId="6" fillId="0" borderId="0" xfId="65" applyNumberFormat="1" applyFont="1" applyFill="1" applyBorder="1" applyAlignment="1">
      <alignment horizontal="right"/>
      <protection/>
    </xf>
    <xf numFmtId="0" fontId="6" fillId="0" borderId="0" xfId="63" applyFont="1" applyBorder="1">
      <alignment/>
      <protection/>
    </xf>
    <xf numFmtId="2" fontId="8" fillId="0" borderId="0" xfId="54" applyNumberFormat="1" applyFont="1" applyFill="1" applyBorder="1" applyAlignment="1" applyProtection="1">
      <alignment horizontal="left" wrapText="1"/>
      <protection hidden="1"/>
    </xf>
    <xf numFmtId="49" fontId="8" fillId="0" borderId="0" xfId="65" applyNumberFormat="1" applyFont="1" applyFill="1" applyBorder="1" applyAlignment="1">
      <alignment horizontal="center" wrapText="1"/>
      <protection/>
    </xf>
    <xf numFmtId="49" fontId="8" fillId="0" borderId="0" xfId="65" applyNumberFormat="1" applyFont="1" applyFill="1" applyBorder="1" applyAlignment="1">
      <alignment horizontal="left" wrapText="1"/>
      <protection/>
    </xf>
    <xf numFmtId="49" fontId="8" fillId="0" borderId="0" xfId="63" applyNumberFormat="1" applyFont="1" applyFill="1" applyBorder="1" applyAlignment="1">
      <alignment horizontal="center" wrapText="1"/>
      <protection/>
    </xf>
    <xf numFmtId="169" fontId="8" fillId="0" borderId="0" xfId="65" applyNumberFormat="1" applyFont="1" applyFill="1" applyBorder="1" applyAlignment="1">
      <alignment horizontal="right"/>
      <protection/>
    </xf>
    <xf numFmtId="0" fontId="8" fillId="0" borderId="0" xfId="63" applyFont="1" applyBorder="1">
      <alignment/>
      <protection/>
    </xf>
    <xf numFmtId="0" fontId="34" fillId="0" borderId="0" xfId="63" applyFont="1" applyFill="1" applyBorder="1" applyAlignment="1">
      <alignment horizontal="left" wrapText="1"/>
      <protection/>
    </xf>
    <xf numFmtId="0" fontId="11" fillId="0" borderId="0" xfId="63" applyFont="1" applyFill="1" applyBorder="1" applyAlignment="1">
      <alignment horizontal="left" wrapText="1"/>
      <protection/>
    </xf>
    <xf numFmtId="2" fontId="11" fillId="0" borderId="0" xfId="54" applyNumberFormat="1" applyFont="1" applyFill="1" applyBorder="1" applyAlignment="1" applyProtection="1">
      <alignment horizontal="left" wrapText="1"/>
      <protection hidden="1"/>
    </xf>
    <xf numFmtId="2" fontId="34" fillId="0" borderId="0" xfId="54" applyNumberFormat="1" applyFont="1" applyFill="1" applyBorder="1" applyAlignment="1" applyProtection="1">
      <alignment horizontal="left" wrapText="1"/>
      <protection hidden="1"/>
    </xf>
    <xf numFmtId="2" fontId="11" fillId="0" borderId="0" xfId="55" applyNumberFormat="1" applyFont="1" applyFill="1" applyBorder="1" applyAlignment="1" applyProtection="1">
      <alignment horizontal="left" wrapText="1"/>
      <protection hidden="1"/>
    </xf>
    <xf numFmtId="1" fontId="34" fillId="0" borderId="0" xfId="63" applyNumberFormat="1" applyFont="1" applyFill="1" applyBorder="1" applyAlignment="1">
      <alignment horizontal="left" wrapText="1"/>
      <protection/>
    </xf>
    <xf numFmtId="2" fontId="8" fillId="0" borderId="0" xfId="59" applyNumberFormat="1" applyFont="1" applyFill="1" applyBorder="1" applyAlignment="1" applyProtection="1">
      <alignment horizontal="left" wrapText="1"/>
      <protection hidden="1"/>
    </xf>
    <xf numFmtId="169" fontId="8" fillId="0" borderId="0" xfId="63" applyNumberFormat="1" applyFont="1" applyBorder="1">
      <alignment/>
      <protection/>
    </xf>
    <xf numFmtId="49" fontId="7" fillId="32" borderId="10" xfId="65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6" fillId="0" borderId="0" xfId="63" applyFont="1" applyAlignment="1">
      <alignment horizontal="right"/>
      <protection/>
    </xf>
    <xf numFmtId="2" fontId="6" fillId="32" borderId="10" xfId="58" applyNumberFormat="1" applyFont="1" applyFill="1" applyBorder="1" applyAlignment="1" applyProtection="1">
      <alignment wrapText="1"/>
      <protection hidden="1"/>
    </xf>
    <xf numFmtId="168" fontId="8" fillId="0" borderId="10" xfId="63" applyNumberFormat="1" applyFont="1" applyFill="1" applyBorder="1" applyAlignment="1">
      <alignment horizontal="center" wrapText="1"/>
      <protection/>
    </xf>
    <xf numFmtId="0" fontId="6" fillId="0" borderId="0" xfId="62" applyFont="1" applyAlignment="1">
      <alignment horizontal="right" wrapText="1"/>
      <protection/>
    </xf>
    <xf numFmtId="0" fontId="6" fillId="0" borderId="0" xfId="62" applyFont="1" applyFill="1" applyAlignment="1">
      <alignment horizontal="right" wrapText="1"/>
      <protection/>
    </xf>
    <xf numFmtId="0" fontId="4" fillId="0" borderId="0" xfId="54" applyFont="1" applyAlignment="1">
      <alignment horizontal="centerContinuous" wrapText="1"/>
      <protection/>
    </xf>
    <xf numFmtId="0" fontId="12" fillId="0" borderId="0" xfId="63" applyFont="1">
      <alignment/>
      <protection/>
    </xf>
    <xf numFmtId="0" fontId="8" fillId="0" borderId="0" xfId="62" applyFont="1" applyAlignment="1">
      <alignment horizontal="center" wrapText="1"/>
      <protection/>
    </xf>
    <xf numFmtId="0" fontId="6" fillId="0" borderId="0" xfId="62" applyFont="1" applyFill="1" applyAlignment="1">
      <alignment horizontal="center"/>
      <protection/>
    </xf>
    <xf numFmtId="0" fontId="13" fillId="0" borderId="10" xfId="62" applyFont="1" applyBorder="1" applyAlignment="1">
      <alignment/>
      <protection/>
    </xf>
    <xf numFmtId="0" fontId="10" fillId="0" borderId="10" xfId="62" applyFont="1" applyBorder="1" applyAlignment="1">
      <alignment horizontal="center" wrapText="1"/>
      <protection/>
    </xf>
    <xf numFmtId="0" fontId="10" fillId="0" borderId="10" xfId="62" applyFont="1" applyFill="1" applyBorder="1" applyAlignment="1">
      <alignment horizontal="center" wrapText="1"/>
      <protection/>
    </xf>
    <xf numFmtId="0" fontId="10" fillId="0" borderId="10" xfId="63" applyFont="1" applyBorder="1" applyAlignment="1">
      <alignment horizontal="center"/>
      <protection/>
    </xf>
    <xf numFmtId="0" fontId="13" fillId="32" borderId="10" xfId="62" applyFont="1" applyFill="1" applyBorder="1" applyAlignment="1">
      <alignment/>
      <protection/>
    </xf>
    <xf numFmtId="0" fontId="13" fillId="32" borderId="10" xfId="43" applyFont="1" applyFill="1" applyBorder="1" applyAlignment="1" applyProtection="1">
      <alignment wrapText="1"/>
      <protection/>
    </xf>
    <xf numFmtId="0" fontId="10" fillId="0" borderId="10" xfId="62" applyFont="1" applyBorder="1">
      <alignment/>
      <protection/>
    </xf>
    <xf numFmtId="0" fontId="10" fillId="0" borderId="10" xfId="64" applyFont="1" applyFill="1" applyBorder="1" applyAlignment="1">
      <alignment horizontal="left" wrapText="1"/>
      <protection/>
    </xf>
    <xf numFmtId="0" fontId="6" fillId="0" borderId="0" xfId="63" applyFont="1" applyAlignment="1">
      <alignment horizontal="right" vertical="center"/>
      <protection/>
    </xf>
    <xf numFmtId="0" fontId="1" fillId="0" borderId="0" xfId="63" applyFont="1">
      <alignment/>
      <protection/>
    </xf>
    <xf numFmtId="0" fontId="6" fillId="0" borderId="0" xfId="62" applyFont="1">
      <alignment/>
      <protection/>
    </xf>
    <xf numFmtId="0" fontId="51" fillId="0" borderId="0" xfId="63" applyFont="1">
      <alignment/>
      <protection/>
    </xf>
    <xf numFmtId="168" fontId="13" fillId="0" borderId="10" xfId="62" applyNumberFormat="1" applyFont="1" applyFill="1" applyBorder="1" applyAlignment="1">
      <alignment horizontal="right" wrapText="1"/>
      <protection/>
    </xf>
    <xf numFmtId="168" fontId="10" fillId="0" borderId="10" xfId="62" applyNumberFormat="1" applyFont="1" applyFill="1" applyBorder="1" applyAlignment="1">
      <alignment horizontal="right"/>
      <protection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51" fillId="0" borderId="0" xfId="0" applyFont="1" applyAlignment="1">
      <alignment/>
    </xf>
    <xf numFmtId="172" fontId="13" fillId="0" borderId="0" xfId="74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179" fontId="10" fillId="0" borderId="20" xfId="74" applyNumberFormat="1" applyFont="1" applyFill="1" applyBorder="1" applyAlignment="1" applyProtection="1">
      <alignment horizontal="center" vertical="center" wrapText="1"/>
      <protection/>
    </xf>
    <xf numFmtId="49" fontId="10" fillId="0" borderId="20" xfId="0" applyNumberFormat="1" applyFont="1" applyBorder="1" applyAlignment="1">
      <alignment horizontal="center"/>
    </xf>
    <xf numFmtId="0" fontId="10" fillId="38" borderId="2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wrapText="1"/>
    </xf>
    <xf numFmtId="169" fontId="10" fillId="38" borderId="20" xfId="74" applyNumberFormat="1" applyFont="1" applyFill="1" applyBorder="1" applyAlignment="1" applyProtection="1">
      <alignment/>
      <protection/>
    </xf>
    <xf numFmtId="49" fontId="13" fillId="38" borderId="20" xfId="0" applyNumberFormat="1" applyFont="1" applyFill="1" applyBorder="1" applyAlignment="1">
      <alignment horizontal="center"/>
    </xf>
    <xf numFmtId="0" fontId="13" fillId="38" borderId="20" xfId="0" applyFont="1" applyFill="1" applyBorder="1" applyAlignment="1">
      <alignment horizontal="left" wrapText="1"/>
    </xf>
    <xf numFmtId="169" fontId="13" fillId="38" borderId="20" xfId="74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wrapText="1"/>
    </xf>
    <xf numFmtId="0" fontId="10" fillId="38" borderId="20" xfId="0" applyFont="1" applyFill="1" applyBorder="1" applyAlignment="1">
      <alignment horizontal="center" vertical="top"/>
    </xf>
    <xf numFmtId="0" fontId="11" fillId="0" borderId="10" xfId="65" applyFont="1" applyFill="1" applyBorder="1" applyAlignment="1">
      <alignment horizontal="center" vertical="center" wrapText="1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32" borderId="10" xfId="65" applyFont="1" applyFill="1" applyBorder="1" applyAlignment="1">
      <alignment horizontal="left" vertical="center" wrapText="1"/>
      <protection/>
    </xf>
    <xf numFmtId="0" fontId="22" fillId="0" borderId="0" xfId="0" applyFont="1" applyFill="1" applyAlignment="1">
      <alignment horizontal="right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9" fontId="6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49" fontId="6" fillId="38" borderId="20" xfId="0" applyNumberFormat="1" applyFont="1" applyFill="1" applyBorder="1" applyAlignment="1">
      <alignment horizontal="center"/>
    </xf>
    <xf numFmtId="0" fontId="6" fillId="38" borderId="2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2" fontId="34" fillId="32" borderId="10" xfId="57" applyNumberFormat="1" applyFont="1" applyFill="1" applyBorder="1" applyAlignment="1" applyProtection="1">
      <alignment horizontal="left" wrapText="1"/>
      <protection hidden="1"/>
    </xf>
    <xf numFmtId="168" fontId="9" fillId="34" borderId="10" xfId="65" applyNumberFormat="1" applyFont="1" applyFill="1" applyBorder="1" applyAlignment="1">
      <alignment horizontal="right"/>
      <protection/>
    </xf>
    <xf numFmtId="168" fontId="7" fillId="34" borderId="10" xfId="65" applyNumberFormat="1" applyFont="1" applyFill="1" applyBorder="1" applyAlignment="1">
      <alignment horizontal="right"/>
      <protection/>
    </xf>
    <xf numFmtId="168" fontId="7" fillId="34" borderId="10" xfId="0" applyNumberFormat="1" applyFont="1" applyFill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left" vertical="center" wrapText="1"/>
    </xf>
    <xf numFmtId="0" fontId="26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23" fillId="0" borderId="10" xfId="57" applyNumberFormat="1" applyFont="1" applyFill="1" applyBorder="1" applyAlignment="1" applyProtection="1">
      <alignment horizontal="left" vertical="center" wrapText="1"/>
      <protection hidden="1"/>
    </xf>
    <xf numFmtId="49" fontId="9" fillId="35" borderId="15" xfId="65" applyNumberFormat="1" applyFont="1" applyFill="1" applyBorder="1" applyAlignment="1">
      <alignment horizontal="left" wrapText="1"/>
      <protection/>
    </xf>
    <xf numFmtId="0" fontId="11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30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wrapText="1"/>
    </xf>
    <xf numFmtId="0" fontId="26" fillId="0" borderId="0" xfId="0" applyFont="1" applyFill="1" applyAlignment="1">
      <alignment horizontal="right"/>
    </xf>
    <xf numFmtId="0" fontId="32" fillId="0" borderId="0" xfId="0" applyFont="1" applyFill="1" applyAlignment="1">
      <alignment horizontal="center" vertical="center" wrapText="1"/>
    </xf>
    <xf numFmtId="169" fontId="32" fillId="0" borderId="0" xfId="0" applyNumberFormat="1" applyFont="1" applyFill="1" applyBorder="1" applyAlignment="1">
      <alignment horizontal="center" vertical="center" wrapText="1"/>
    </xf>
    <xf numFmtId="168" fontId="9" fillId="0" borderId="12" xfId="74" applyNumberFormat="1" applyFont="1" applyFill="1" applyBorder="1" applyAlignment="1">
      <alignment horizontal="center" wrapText="1"/>
    </xf>
    <xf numFmtId="168" fontId="9" fillId="0" borderId="17" xfId="74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/>
    </xf>
    <xf numFmtId="169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168" fontId="9" fillId="32" borderId="10" xfId="74" applyNumberFormat="1" applyFont="1" applyFill="1" applyBorder="1" applyAlignment="1">
      <alignment horizontal="center" vertical="center" wrapText="1"/>
    </xf>
    <xf numFmtId="168" fontId="9" fillId="32" borderId="12" xfId="74" applyNumberFormat="1" applyFont="1" applyFill="1" applyBorder="1" applyAlignment="1">
      <alignment horizontal="center" vertical="center" wrapText="1"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horizontal="center" vertical="center" textRotation="90" wrapText="1"/>
    </xf>
    <xf numFmtId="0" fontId="11" fillId="0" borderId="12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/>
    </xf>
    <xf numFmtId="49" fontId="8" fillId="0" borderId="14" xfId="75" applyNumberFormat="1" applyFont="1" applyFill="1" applyBorder="1" applyAlignment="1" applyProtection="1">
      <alignment horizontal="center" vertical="center" wrapText="1"/>
      <protection/>
    </xf>
    <xf numFmtId="49" fontId="8" fillId="0" borderId="15" xfId="75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0" xfId="63" applyFont="1" applyAlignment="1">
      <alignment horizontal="right"/>
      <protection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/>
    </xf>
    <xf numFmtId="0" fontId="6" fillId="0" borderId="18" xfId="63" applyFont="1" applyBorder="1" applyAlignment="1">
      <alignment horizontal="right"/>
      <protection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0" fillId="0" borderId="20" xfId="0" applyFont="1" applyBorder="1" applyAlignment="1">
      <alignment horizontal="center" vertical="center" wrapText="1"/>
    </xf>
    <xf numFmtId="0" fontId="10" fillId="38" borderId="20" xfId="0" applyFont="1" applyFill="1" applyBorder="1" applyAlignment="1">
      <alignment horizontal="center" vertical="center" wrapText="1"/>
    </xf>
    <xf numFmtId="179" fontId="10" fillId="0" borderId="20" xfId="74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3" fillId="0" borderId="0" xfId="0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ИЛ к проекту решения 2016-2018 годы город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tmp" xfId="57"/>
    <cellStyle name="Обычный_tmp 2" xfId="58"/>
    <cellStyle name="Обычный_tmp_ПРИЛ к проекту решения 2016-2018 годы город" xfId="59"/>
    <cellStyle name="Обычный_tmp_Прил к реш 9 окт Огаревское" xfId="60"/>
    <cellStyle name="Обычный_tmp_Приложения МО Огаревское 2015-2017 28.11.2014 с изменен." xfId="61"/>
    <cellStyle name="Обычный_МОЩекино приложения" xfId="62"/>
    <cellStyle name="Обычный_ПРИЛ к проекту решения 2016-2018 годы город" xfId="63"/>
    <cellStyle name="Обычный_Прил3" xfId="64"/>
    <cellStyle name="Обычный_сентябрь приложения к решению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[0] 2" xfId="75"/>
    <cellStyle name="Финансовый 2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50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7.421875" style="1" customWidth="1"/>
    <col min="2" max="2" width="20.57421875" style="1" customWidth="1"/>
    <col min="3" max="3" width="80.140625" style="1" customWidth="1"/>
    <col min="4" max="16384" width="9.140625" style="1" customWidth="1"/>
  </cols>
  <sheetData>
    <row r="1" spans="1:3" ht="12.75">
      <c r="A1" s="7"/>
      <c r="B1" s="7"/>
      <c r="C1" s="8" t="s">
        <v>116</v>
      </c>
    </row>
    <row r="2" spans="1:3" ht="12.75">
      <c r="A2" s="458" t="s">
        <v>393</v>
      </c>
      <c r="B2" s="458"/>
      <c r="C2" s="458"/>
    </row>
    <row r="3" spans="1:3" ht="12.75">
      <c r="A3" s="458" t="s">
        <v>170</v>
      </c>
      <c r="B3" s="458"/>
      <c r="C3" s="458"/>
    </row>
    <row r="4" spans="1:3" ht="12.75">
      <c r="A4" s="458" t="s">
        <v>351</v>
      </c>
      <c r="B4" s="458"/>
      <c r="C4" s="458"/>
    </row>
    <row r="5" spans="1:3" ht="12.75">
      <c r="A5" s="459" t="s">
        <v>352</v>
      </c>
      <c r="B5" s="460"/>
      <c r="C5" s="460"/>
    </row>
    <row r="8" spans="1:3" ht="12.75" customHeight="1">
      <c r="A8" s="462" t="s">
        <v>171</v>
      </c>
      <c r="B8" s="462"/>
      <c r="C8" s="462"/>
    </row>
    <row r="9" spans="1:3" ht="24" customHeight="1">
      <c r="A9" s="463"/>
      <c r="B9" s="463"/>
      <c r="C9" s="463"/>
    </row>
    <row r="10" spans="1:3" ht="46.5" customHeight="1">
      <c r="A10" s="464" t="s">
        <v>123</v>
      </c>
      <c r="B10" s="465"/>
      <c r="C10" s="466" t="s">
        <v>156</v>
      </c>
    </row>
    <row r="11" spans="1:3" s="9" customFormat="1" ht="12.75">
      <c r="A11" s="469" t="s">
        <v>124</v>
      </c>
      <c r="B11" s="470" t="s">
        <v>117</v>
      </c>
      <c r="C11" s="467"/>
    </row>
    <row r="12" spans="1:5" s="9" customFormat="1" ht="25.5" customHeight="1">
      <c r="A12" s="469"/>
      <c r="B12" s="471"/>
      <c r="C12" s="468"/>
      <c r="E12" s="110"/>
    </row>
    <row r="13" spans="1:5" ht="19.5" customHeight="1">
      <c r="A13" s="10" t="s">
        <v>143</v>
      </c>
      <c r="B13" s="472" t="s">
        <v>144</v>
      </c>
      <c r="C13" s="473"/>
      <c r="E13" s="19"/>
    </row>
    <row r="14" spans="1:3" ht="15" customHeight="1">
      <c r="A14" s="11" t="s">
        <v>143</v>
      </c>
      <c r="B14" s="2" t="s">
        <v>145</v>
      </c>
      <c r="C14" s="6" t="s">
        <v>146</v>
      </c>
    </row>
    <row r="15" spans="1:3" ht="16.5" customHeight="1">
      <c r="A15" s="11" t="s">
        <v>143</v>
      </c>
      <c r="B15" s="12" t="s">
        <v>147</v>
      </c>
      <c r="C15" s="6" t="s">
        <v>148</v>
      </c>
    </row>
    <row r="16" spans="1:3" ht="12.75">
      <c r="A16" s="11" t="s">
        <v>143</v>
      </c>
      <c r="B16" s="12" t="s">
        <v>149</v>
      </c>
      <c r="C16" s="6" t="s">
        <v>150</v>
      </c>
    </row>
    <row r="17" spans="1:3" ht="15" customHeight="1">
      <c r="A17" s="11" t="s">
        <v>143</v>
      </c>
      <c r="B17" s="13" t="s">
        <v>151</v>
      </c>
      <c r="C17" s="6" t="s">
        <v>152</v>
      </c>
    </row>
    <row r="18" spans="1:3" ht="30" customHeight="1">
      <c r="A18" s="15" t="s">
        <v>115</v>
      </c>
      <c r="B18" s="472" t="s">
        <v>172</v>
      </c>
      <c r="C18" s="473"/>
    </row>
    <row r="19" spans="1:3" ht="22.5" customHeight="1">
      <c r="A19" s="11" t="s">
        <v>115</v>
      </c>
      <c r="B19" s="3" t="s">
        <v>153</v>
      </c>
      <c r="C19" s="14" t="s">
        <v>48</v>
      </c>
    </row>
    <row r="20" spans="1:3" ht="15.75" customHeight="1">
      <c r="A20" s="11" t="s">
        <v>115</v>
      </c>
      <c r="B20" s="3" t="s">
        <v>128</v>
      </c>
      <c r="C20" s="14" t="s">
        <v>49</v>
      </c>
    </row>
    <row r="21" spans="1:3" ht="24" customHeight="1">
      <c r="A21" s="11" t="s">
        <v>115</v>
      </c>
      <c r="B21" s="13" t="s">
        <v>141</v>
      </c>
      <c r="C21" s="14" t="s">
        <v>142</v>
      </c>
    </row>
    <row r="22" spans="1:3" ht="17.25" customHeight="1">
      <c r="A22" s="11" t="s">
        <v>115</v>
      </c>
      <c r="B22" s="13" t="s">
        <v>157</v>
      </c>
      <c r="C22" s="14" t="s">
        <v>50</v>
      </c>
    </row>
    <row r="23" spans="1:3" ht="51">
      <c r="A23" s="11" t="s">
        <v>115</v>
      </c>
      <c r="B23" s="13" t="s">
        <v>133</v>
      </c>
      <c r="C23" s="14" t="s">
        <v>51</v>
      </c>
    </row>
    <row r="24" spans="1:3" ht="42.75" customHeight="1">
      <c r="A24" s="3">
        <v>871</v>
      </c>
      <c r="B24" s="3" t="s">
        <v>158</v>
      </c>
      <c r="C24" s="14" t="s">
        <v>159</v>
      </c>
    </row>
    <row r="25" spans="1:3" ht="42.75" customHeight="1">
      <c r="A25" s="3">
        <v>871</v>
      </c>
      <c r="B25" s="3" t="s">
        <v>125</v>
      </c>
      <c r="C25" s="14" t="s">
        <v>52</v>
      </c>
    </row>
    <row r="26" spans="1:3" ht="23.25" customHeight="1">
      <c r="A26" s="11" t="s">
        <v>115</v>
      </c>
      <c r="B26" s="13" t="s">
        <v>164</v>
      </c>
      <c r="C26" s="17" t="s">
        <v>55</v>
      </c>
    </row>
    <row r="27" spans="1:3" ht="17.25" customHeight="1">
      <c r="A27" s="11" t="s">
        <v>115</v>
      </c>
      <c r="B27" s="13" t="s">
        <v>165</v>
      </c>
      <c r="C27" s="17" t="s">
        <v>53</v>
      </c>
    </row>
    <row r="28" spans="1:3" ht="48.75" customHeight="1">
      <c r="A28" s="11" t="s">
        <v>115</v>
      </c>
      <c r="B28" s="13" t="s">
        <v>174</v>
      </c>
      <c r="C28" s="36" t="s">
        <v>54</v>
      </c>
    </row>
    <row r="29" spans="1:3" ht="27" customHeight="1">
      <c r="A29" s="11" t="s">
        <v>115</v>
      </c>
      <c r="B29" s="13" t="s">
        <v>349</v>
      </c>
      <c r="C29" s="36" t="s">
        <v>350</v>
      </c>
    </row>
    <row r="30" spans="1:3" ht="15" customHeight="1">
      <c r="A30" s="11" t="s">
        <v>115</v>
      </c>
      <c r="B30" s="13" t="s">
        <v>153</v>
      </c>
      <c r="C30" s="14" t="s">
        <v>48</v>
      </c>
    </row>
    <row r="31" spans="1:3" ht="19.5" customHeight="1">
      <c r="A31" s="3">
        <v>871</v>
      </c>
      <c r="B31" s="3" t="s">
        <v>134</v>
      </c>
      <c r="C31" s="14" t="s">
        <v>56</v>
      </c>
    </row>
    <row r="32" spans="1:3" ht="30" customHeight="1">
      <c r="A32" s="436">
        <v>871</v>
      </c>
      <c r="B32" s="437" t="s">
        <v>130</v>
      </c>
      <c r="C32" s="438" t="s">
        <v>57</v>
      </c>
    </row>
    <row r="33" spans="1:3" ht="24.75" customHeight="1">
      <c r="A33" s="11" t="s">
        <v>115</v>
      </c>
      <c r="B33" s="13" t="s">
        <v>132</v>
      </c>
      <c r="C33" s="16" t="s">
        <v>58</v>
      </c>
    </row>
    <row r="34" spans="1:3" ht="24.75" customHeight="1">
      <c r="A34" s="5">
        <v>871</v>
      </c>
      <c r="B34" s="5" t="s">
        <v>140</v>
      </c>
      <c r="C34" s="4" t="s">
        <v>59</v>
      </c>
    </row>
    <row r="35" spans="1:3" ht="45.75" customHeight="1">
      <c r="A35" s="5">
        <v>871</v>
      </c>
      <c r="B35" s="5" t="s">
        <v>160</v>
      </c>
      <c r="C35" s="4" t="s">
        <v>60</v>
      </c>
    </row>
    <row r="36" spans="1:3" ht="19.5" customHeight="1">
      <c r="A36" s="5" t="s">
        <v>115</v>
      </c>
      <c r="B36" s="5" t="s">
        <v>138</v>
      </c>
      <c r="C36" s="4" t="s">
        <v>61</v>
      </c>
    </row>
    <row r="37" spans="1:3" ht="24.75" customHeight="1">
      <c r="A37" s="5" t="s">
        <v>115</v>
      </c>
      <c r="B37" s="5" t="s">
        <v>161</v>
      </c>
      <c r="C37" s="4" t="s">
        <v>62</v>
      </c>
    </row>
    <row r="38" spans="1:3" ht="24.75" customHeight="1">
      <c r="A38" s="29">
        <v>871</v>
      </c>
      <c r="B38" s="29" t="s">
        <v>90</v>
      </c>
      <c r="C38" s="30" t="s">
        <v>63</v>
      </c>
    </row>
    <row r="39" spans="1:3" ht="24.75" customHeight="1">
      <c r="A39" s="29">
        <v>871</v>
      </c>
      <c r="B39" s="29" t="s">
        <v>91</v>
      </c>
      <c r="C39" s="30" t="s">
        <v>64</v>
      </c>
    </row>
    <row r="40" spans="1:3" ht="24.75" customHeight="1">
      <c r="A40" s="29">
        <v>871</v>
      </c>
      <c r="B40" s="29" t="s">
        <v>95</v>
      </c>
      <c r="C40" s="30" t="s">
        <v>65</v>
      </c>
    </row>
    <row r="41" spans="1:3" ht="24.75" customHeight="1">
      <c r="A41" s="29">
        <v>871</v>
      </c>
      <c r="B41" s="29" t="s">
        <v>92</v>
      </c>
      <c r="C41" s="30" t="s">
        <v>66</v>
      </c>
    </row>
    <row r="42" spans="1:3" ht="24.75" customHeight="1">
      <c r="A42" s="29">
        <v>871</v>
      </c>
      <c r="B42" s="29" t="s">
        <v>93</v>
      </c>
      <c r="C42" s="30" t="s">
        <v>67</v>
      </c>
    </row>
    <row r="43" spans="1:3" ht="24.75" customHeight="1">
      <c r="A43" s="29">
        <v>871</v>
      </c>
      <c r="B43" s="29" t="s">
        <v>94</v>
      </c>
      <c r="C43" s="30" t="s">
        <v>68</v>
      </c>
    </row>
    <row r="44" spans="1:3" ht="36" customHeight="1">
      <c r="A44" s="11" t="s">
        <v>115</v>
      </c>
      <c r="B44" s="13" t="s">
        <v>162</v>
      </c>
      <c r="C44" s="14" t="s">
        <v>69</v>
      </c>
    </row>
    <row r="45" spans="1:3" ht="30" customHeight="1">
      <c r="A45" s="11" t="s">
        <v>115</v>
      </c>
      <c r="B45" s="13" t="s">
        <v>163</v>
      </c>
      <c r="C45" s="14" t="s">
        <v>70</v>
      </c>
    </row>
    <row r="46" spans="1:3" ht="15.75" customHeight="1">
      <c r="A46" s="11" t="s">
        <v>115</v>
      </c>
      <c r="B46" s="13" t="s">
        <v>154</v>
      </c>
      <c r="C46" s="17" t="s">
        <v>166</v>
      </c>
    </row>
    <row r="47" ht="18" customHeight="1"/>
    <row r="48" spans="1:3" ht="37.5" customHeight="1">
      <c r="A48" s="461" t="s">
        <v>71</v>
      </c>
      <c r="B48" s="461"/>
      <c r="C48" s="461"/>
    </row>
    <row r="49" ht="15.75" customHeight="1"/>
    <row r="50" spans="1:3" ht="12.75" customHeight="1">
      <c r="A50" s="461"/>
      <c r="B50" s="461"/>
      <c r="C50" s="461"/>
    </row>
  </sheetData>
  <sheetProtection/>
  <mergeCells count="13">
    <mergeCell ref="B11:B12"/>
    <mergeCell ref="B13:C13"/>
    <mergeCell ref="B18:C18"/>
    <mergeCell ref="A2:C2"/>
    <mergeCell ref="A3:C3"/>
    <mergeCell ref="A4:C4"/>
    <mergeCell ref="A5:C5"/>
    <mergeCell ref="A48:C48"/>
    <mergeCell ref="A50:C50"/>
    <mergeCell ref="A8:C9"/>
    <mergeCell ref="A10:B10"/>
    <mergeCell ref="C10:C12"/>
    <mergeCell ref="A11:A12"/>
  </mergeCells>
  <printOptions/>
  <pageMargins left="1.062992125984252" right="0.2755905511811024" top="0.2755905511811024" bottom="0.31496062992125984" header="0.1968503937007874" footer="0.2362204724409449"/>
  <pageSetup fitToWidth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I14"/>
  <sheetViews>
    <sheetView zoomScalePageLayoutView="0" workbookViewId="0" topLeftCell="A1">
      <selection activeCell="L8" sqref="L8"/>
    </sheetView>
  </sheetViews>
  <sheetFormatPr defaultColWidth="9.140625" defaultRowHeight="12.75"/>
  <sheetData>
    <row r="1" spans="8:9" ht="18" customHeight="1">
      <c r="H1" s="526" t="s">
        <v>332</v>
      </c>
      <c r="I1" s="526"/>
    </row>
    <row r="2" spans="5:9" ht="54" customHeight="1">
      <c r="E2" s="415"/>
      <c r="F2" s="504" t="s">
        <v>396</v>
      </c>
      <c r="G2" s="511"/>
      <c r="H2" s="511"/>
      <c r="I2" s="493"/>
    </row>
    <row r="3" spans="5:9" ht="18" customHeight="1">
      <c r="E3" s="526" t="s">
        <v>357</v>
      </c>
      <c r="F3" s="526"/>
      <c r="G3" s="526"/>
      <c r="H3" s="526"/>
      <c r="I3" s="526"/>
    </row>
    <row r="5" spans="5:9" ht="12.75">
      <c r="E5" s="525"/>
      <c r="F5" s="525"/>
      <c r="G5" s="525"/>
      <c r="H5" s="525"/>
      <c r="I5" s="525"/>
    </row>
    <row r="6" spans="5:9" ht="12.75">
      <c r="E6" s="525"/>
      <c r="F6" s="525"/>
      <c r="G6" s="525"/>
      <c r="H6" s="525"/>
      <c r="I6" s="525"/>
    </row>
    <row r="7" spans="5:7" ht="15">
      <c r="E7" s="523" t="s">
        <v>16</v>
      </c>
      <c r="F7" s="523"/>
      <c r="G7" s="523"/>
    </row>
    <row r="8" spans="2:9" ht="44.25" customHeight="1">
      <c r="B8" s="524" t="s">
        <v>382</v>
      </c>
      <c r="C8" s="524"/>
      <c r="D8" s="524"/>
      <c r="E8" s="524"/>
      <c r="F8" s="524"/>
      <c r="G8" s="524"/>
      <c r="H8" s="524"/>
      <c r="I8" s="524"/>
    </row>
    <row r="9" spans="1:9" ht="12.75">
      <c r="A9" s="525"/>
      <c r="B9" s="525"/>
      <c r="C9" s="525"/>
      <c r="D9" s="525"/>
      <c r="E9" s="525"/>
      <c r="F9" s="525"/>
      <c r="G9" s="525"/>
      <c r="H9" s="525"/>
      <c r="I9" s="525"/>
    </row>
    <row r="11" ht="40.5" customHeight="1" hidden="1"/>
    <row r="12" spans="1:9" ht="37.5" customHeight="1">
      <c r="A12" s="517" t="s">
        <v>348</v>
      </c>
      <c r="B12" s="518"/>
      <c r="C12" s="519"/>
      <c r="D12" s="514" t="s">
        <v>17</v>
      </c>
      <c r="E12" s="515"/>
      <c r="F12" s="516"/>
      <c r="G12" s="514" t="s">
        <v>18</v>
      </c>
      <c r="H12" s="515"/>
      <c r="I12" s="516"/>
    </row>
    <row r="13" spans="1:9" ht="12.75">
      <c r="A13" s="520"/>
      <c r="B13" s="521"/>
      <c r="C13" s="522"/>
      <c r="D13" s="416" t="s">
        <v>19</v>
      </c>
      <c r="E13" s="416" t="s">
        <v>20</v>
      </c>
      <c r="F13" s="416" t="s">
        <v>383</v>
      </c>
      <c r="G13" s="416" t="s">
        <v>19</v>
      </c>
      <c r="H13" s="416" t="s">
        <v>20</v>
      </c>
      <c r="I13" s="416" t="s">
        <v>383</v>
      </c>
    </row>
    <row r="14" spans="1:9" ht="40.5" customHeight="1">
      <c r="A14" s="514" t="s">
        <v>21</v>
      </c>
      <c r="B14" s="515"/>
      <c r="C14" s="516"/>
      <c r="D14" s="416">
        <v>0</v>
      </c>
      <c r="E14" s="416">
        <v>0</v>
      </c>
      <c r="F14" s="416">
        <v>0</v>
      </c>
      <c r="G14" s="416">
        <v>466.7</v>
      </c>
      <c r="H14" s="416">
        <v>0</v>
      </c>
      <c r="I14" s="416">
        <v>0</v>
      </c>
    </row>
  </sheetData>
  <sheetProtection/>
  <mergeCells count="12">
    <mergeCell ref="H1:I1"/>
    <mergeCell ref="E3:I3"/>
    <mergeCell ref="F2:I2"/>
    <mergeCell ref="E5:I5"/>
    <mergeCell ref="E6:I6"/>
    <mergeCell ref="A14:C14"/>
    <mergeCell ref="A12:C13"/>
    <mergeCell ref="D12:F12"/>
    <mergeCell ref="G12:I12"/>
    <mergeCell ref="E7:G7"/>
    <mergeCell ref="B8:I8"/>
    <mergeCell ref="A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C2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3.140625" style="446" customWidth="1"/>
    <col min="2" max="2" width="49.421875" style="446" customWidth="1"/>
    <col min="3" max="3" width="18.421875" style="446" customWidth="1"/>
    <col min="4" max="16384" width="9.140625" style="446" customWidth="1"/>
  </cols>
  <sheetData>
    <row r="1" spans="2:3" ht="12.75">
      <c r="B1" s="530" t="s">
        <v>22</v>
      </c>
      <c r="C1" s="530"/>
    </row>
    <row r="2" spans="2:3" ht="45" customHeight="1">
      <c r="B2" s="531" t="s">
        <v>399</v>
      </c>
      <c r="C2" s="531"/>
    </row>
    <row r="3" spans="2:3" ht="12.75">
      <c r="B3" s="532" t="s">
        <v>384</v>
      </c>
      <c r="C3" s="532"/>
    </row>
    <row r="4" spans="1:3" ht="52.5" customHeight="1">
      <c r="A4" s="533" t="s">
        <v>385</v>
      </c>
      <c r="B4" s="533"/>
      <c r="C4" s="533"/>
    </row>
    <row r="6" ht="12.75">
      <c r="C6" s="446" t="s">
        <v>114</v>
      </c>
    </row>
    <row r="7" spans="1:3" ht="29.25" customHeight="1">
      <c r="A7" s="527" t="s">
        <v>24</v>
      </c>
      <c r="B7" s="528" t="s">
        <v>25</v>
      </c>
      <c r="C7" s="529" t="s">
        <v>386</v>
      </c>
    </row>
    <row r="8" spans="1:3" ht="37.5" customHeight="1">
      <c r="A8" s="527"/>
      <c r="B8" s="528"/>
      <c r="C8" s="529"/>
    </row>
    <row r="9" spans="1:3" ht="37.5" customHeight="1">
      <c r="A9" s="426" t="s">
        <v>26</v>
      </c>
      <c r="B9" s="427" t="s">
        <v>27</v>
      </c>
      <c r="C9" s="425"/>
    </row>
    <row r="10" spans="1:3" ht="37.5" customHeight="1">
      <c r="A10" s="426" t="s">
        <v>339</v>
      </c>
      <c r="B10" s="428" t="s">
        <v>21</v>
      </c>
      <c r="C10" s="429">
        <f>C13</f>
        <v>-466.7</v>
      </c>
    </row>
    <row r="11" spans="1:3" ht="45" hidden="1">
      <c r="A11" s="430" t="s">
        <v>340</v>
      </c>
      <c r="B11" s="431" t="s">
        <v>341</v>
      </c>
      <c r="C11" s="432">
        <f>C12</f>
        <v>0</v>
      </c>
    </row>
    <row r="12" spans="1:3" ht="45" hidden="1">
      <c r="A12" s="430" t="s">
        <v>342</v>
      </c>
      <c r="B12" s="431" t="s">
        <v>343</v>
      </c>
      <c r="C12" s="432"/>
    </row>
    <row r="13" spans="1:3" ht="45">
      <c r="A13" s="430" t="s">
        <v>344</v>
      </c>
      <c r="B13" s="431" t="s">
        <v>345</v>
      </c>
      <c r="C13" s="432">
        <f>C14</f>
        <v>-466.7</v>
      </c>
    </row>
    <row r="14" spans="1:3" ht="45">
      <c r="A14" s="430" t="s">
        <v>346</v>
      </c>
      <c r="B14" s="431" t="s">
        <v>347</v>
      </c>
      <c r="C14" s="432">
        <v>-466.7</v>
      </c>
    </row>
    <row r="15" spans="1:3" ht="28.5">
      <c r="A15" s="433" t="s">
        <v>28</v>
      </c>
      <c r="B15" s="434" t="s">
        <v>29</v>
      </c>
      <c r="C15" s="429">
        <f>C20+C16</f>
        <v>0</v>
      </c>
    </row>
    <row r="16" spans="1:3" ht="15">
      <c r="A16" s="430" t="s">
        <v>30</v>
      </c>
      <c r="B16" s="431" t="s">
        <v>31</v>
      </c>
      <c r="C16" s="432">
        <f>C17</f>
        <v>-14026.5</v>
      </c>
    </row>
    <row r="17" spans="1:3" ht="15">
      <c r="A17" s="430" t="s">
        <v>32</v>
      </c>
      <c r="B17" s="431" t="s">
        <v>33</v>
      </c>
      <c r="C17" s="432">
        <f>C18</f>
        <v>-14026.5</v>
      </c>
    </row>
    <row r="18" spans="1:3" ht="30">
      <c r="A18" s="430" t="s">
        <v>34</v>
      </c>
      <c r="B18" s="431" t="s">
        <v>35</v>
      </c>
      <c r="C18" s="432">
        <f>C19</f>
        <v>-14026.5</v>
      </c>
    </row>
    <row r="19" spans="1:3" ht="30">
      <c r="A19" s="430" t="s">
        <v>36</v>
      </c>
      <c r="B19" s="431" t="s">
        <v>37</v>
      </c>
      <c r="C19" s="432">
        <v>-14026.5</v>
      </c>
    </row>
    <row r="20" spans="1:3" ht="15">
      <c r="A20" s="430" t="s">
        <v>38</v>
      </c>
      <c r="B20" s="431" t="s">
        <v>39</v>
      </c>
      <c r="C20" s="432">
        <f>C21</f>
        <v>14026.5</v>
      </c>
    </row>
    <row r="21" spans="1:3" ht="15">
      <c r="A21" s="430" t="s">
        <v>40</v>
      </c>
      <c r="B21" s="431" t="s">
        <v>41</v>
      </c>
      <c r="C21" s="432">
        <f>C22</f>
        <v>14026.5</v>
      </c>
    </row>
    <row r="22" spans="1:3" ht="30">
      <c r="A22" s="430" t="s">
        <v>42</v>
      </c>
      <c r="B22" s="431" t="s">
        <v>43</v>
      </c>
      <c r="C22" s="432">
        <v>14026.5</v>
      </c>
    </row>
    <row r="23" spans="1:3" ht="0.75" customHeight="1">
      <c r="A23" s="430" t="s">
        <v>44</v>
      </c>
      <c r="B23" s="431" t="s">
        <v>45</v>
      </c>
      <c r="C23" s="432">
        <f>C14+157053.4</f>
        <v>156586.69999999998</v>
      </c>
    </row>
    <row r="24" spans="1:3" ht="28.5">
      <c r="A24" s="435"/>
      <c r="B24" s="427" t="s">
        <v>46</v>
      </c>
      <c r="C24" s="429">
        <f>C15+C10</f>
        <v>-466.7</v>
      </c>
    </row>
  </sheetData>
  <sheetProtection/>
  <mergeCells count="7">
    <mergeCell ref="A7:A8"/>
    <mergeCell ref="B7:B8"/>
    <mergeCell ref="C7:C8"/>
    <mergeCell ref="B1:C1"/>
    <mergeCell ref="B2:C2"/>
    <mergeCell ref="B3:C3"/>
    <mergeCell ref="A4:C4"/>
  </mergeCells>
  <printOptions/>
  <pageMargins left="0.7480314960629921" right="0.22" top="0.52" bottom="0.44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E2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6.421875" style="420" customWidth="1"/>
    <col min="2" max="2" width="39.28125" style="420" customWidth="1"/>
    <col min="3" max="3" width="14.7109375" style="420" customWidth="1"/>
    <col min="4" max="4" width="13.140625" style="420" customWidth="1"/>
    <col min="5" max="16384" width="9.140625" style="420" customWidth="1"/>
  </cols>
  <sheetData>
    <row r="1" spans="1:4" ht="15">
      <c r="A1" s="417"/>
      <c r="B1" s="418"/>
      <c r="C1" s="418"/>
      <c r="D1" s="419" t="s">
        <v>47</v>
      </c>
    </row>
    <row r="2" spans="1:5" ht="30" customHeight="1">
      <c r="A2" s="417"/>
      <c r="B2" s="504" t="s">
        <v>396</v>
      </c>
      <c r="C2" s="511"/>
      <c r="D2" s="511"/>
      <c r="E2" s="391"/>
    </row>
    <row r="3" spans="1:4" ht="15">
      <c r="A3" s="417"/>
      <c r="B3" s="418" t="s">
        <v>357</v>
      </c>
      <c r="C3" s="418"/>
      <c r="D3" s="419"/>
    </row>
    <row r="4" spans="1:4" ht="15">
      <c r="A4" s="417"/>
      <c r="B4" s="418"/>
      <c r="C4" s="418"/>
      <c r="D4" s="419"/>
    </row>
    <row r="5" spans="1:4" ht="15">
      <c r="A5" s="417"/>
      <c r="B5" s="418"/>
      <c r="C5" s="418"/>
      <c r="D5" s="419"/>
    </row>
    <row r="6" spans="1:4" ht="15">
      <c r="A6" s="417"/>
      <c r="B6" s="417"/>
      <c r="C6" s="417"/>
      <c r="D6" s="421"/>
    </row>
    <row r="7" spans="1:4" ht="28.5">
      <c r="A7" s="422" t="s">
        <v>387</v>
      </c>
      <c r="B7" s="422"/>
      <c r="C7" s="422"/>
      <c r="D7" s="422"/>
    </row>
    <row r="8" spans="1:4" ht="14.25">
      <c r="A8" s="423"/>
      <c r="B8" s="423"/>
      <c r="C8" s="423"/>
      <c r="D8" s="423"/>
    </row>
    <row r="9" spans="1:4" ht="15">
      <c r="A9" s="424"/>
      <c r="B9" s="424"/>
      <c r="C9" s="424"/>
      <c r="D9" s="419" t="s">
        <v>23</v>
      </c>
    </row>
    <row r="10" spans="1:4" ht="14.25">
      <c r="A10" s="527" t="s">
        <v>24</v>
      </c>
      <c r="B10" s="528" t="s">
        <v>25</v>
      </c>
      <c r="C10" s="529" t="s">
        <v>388</v>
      </c>
      <c r="D10" s="529" t="s">
        <v>389</v>
      </c>
    </row>
    <row r="11" spans="1:4" ht="61.5" customHeight="1">
      <c r="A11" s="527"/>
      <c r="B11" s="528"/>
      <c r="C11" s="529"/>
      <c r="D11" s="529"/>
    </row>
    <row r="12" spans="1:4" ht="42.75">
      <c r="A12" s="426" t="s">
        <v>26</v>
      </c>
      <c r="B12" s="427" t="s">
        <v>27</v>
      </c>
      <c r="C12" s="425"/>
      <c r="D12" s="425"/>
    </row>
    <row r="13" spans="1:4" ht="42.75">
      <c r="A13" s="426" t="s">
        <v>339</v>
      </c>
      <c r="B13" s="428" t="s">
        <v>21</v>
      </c>
      <c r="C13" s="429">
        <f>C16</f>
        <v>-466.7</v>
      </c>
      <c r="D13" s="429">
        <f>D14-D16</f>
        <v>0</v>
      </c>
    </row>
    <row r="14" spans="1:4" ht="45" hidden="1">
      <c r="A14" s="430" t="s">
        <v>340</v>
      </c>
      <c r="B14" s="431" t="s">
        <v>341</v>
      </c>
      <c r="C14" s="432">
        <f>C15</f>
        <v>0</v>
      </c>
      <c r="D14" s="432">
        <f>D15</f>
        <v>0</v>
      </c>
    </row>
    <row r="15" spans="1:4" ht="60" hidden="1">
      <c r="A15" s="430" t="s">
        <v>342</v>
      </c>
      <c r="B15" s="431" t="s">
        <v>343</v>
      </c>
      <c r="C15" s="432"/>
      <c r="D15" s="432"/>
    </row>
    <row r="16" spans="1:4" ht="45">
      <c r="A16" s="430" t="s">
        <v>344</v>
      </c>
      <c r="B16" s="431" t="s">
        <v>345</v>
      </c>
      <c r="C16" s="432">
        <f>C17</f>
        <v>-466.7</v>
      </c>
      <c r="D16" s="432">
        <f>D17</f>
        <v>0</v>
      </c>
    </row>
    <row r="17" spans="1:4" ht="60">
      <c r="A17" s="430" t="s">
        <v>346</v>
      </c>
      <c r="B17" s="431" t="s">
        <v>347</v>
      </c>
      <c r="C17" s="432">
        <v>-466.7</v>
      </c>
      <c r="D17" s="432"/>
    </row>
    <row r="18" spans="1:4" ht="28.5">
      <c r="A18" s="433" t="s">
        <v>28</v>
      </c>
      <c r="B18" s="434" t="s">
        <v>29</v>
      </c>
      <c r="C18" s="429">
        <f>C23+C19</f>
        <v>0</v>
      </c>
      <c r="D18" s="429">
        <f>D23-D20</f>
        <v>0</v>
      </c>
    </row>
    <row r="19" spans="1:4" ht="15">
      <c r="A19" s="430" t="s">
        <v>30</v>
      </c>
      <c r="B19" s="431" t="s">
        <v>31</v>
      </c>
      <c r="C19" s="432">
        <f aca="true" t="shared" si="0" ref="C19:D21">C20</f>
        <v>-11223.5</v>
      </c>
      <c r="D19" s="432">
        <f t="shared" si="0"/>
        <v>10898.2</v>
      </c>
    </row>
    <row r="20" spans="1:4" ht="30">
      <c r="A20" s="430" t="s">
        <v>32</v>
      </c>
      <c r="B20" s="431" t="s">
        <v>33</v>
      </c>
      <c r="C20" s="432">
        <f t="shared" si="0"/>
        <v>-11223.5</v>
      </c>
      <c r="D20" s="432">
        <f t="shared" si="0"/>
        <v>10898.2</v>
      </c>
    </row>
    <row r="21" spans="1:4" ht="30">
      <c r="A21" s="430" t="s">
        <v>34</v>
      </c>
      <c r="B21" s="431" t="s">
        <v>35</v>
      </c>
      <c r="C21" s="432">
        <f t="shared" si="0"/>
        <v>-11223.5</v>
      </c>
      <c r="D21" s="432">
        <f t="shared" si="0"/>
        <v>10898.2</v>
      </c>
    </row>
    <row r="22" spans="1:4" ht="30">
      <c r="A22" s="430" t="s">
        <v>36</v>
      </c>
      <c r="B22" s="431" t="s">
        <v>37</v>
      </c>
      <c r="C22" s="432">
        <v>-11223.5</v>
      </c>
      <c r="D22" s="432">
        <v>10898.2</v>
      </c>
    </row>
    <row r="23" spans="1:4" ht="30">
      <c r="A23" s="430" t="s">
        <v>38</v>
      </c>
      <c r="B23" s="431" t="s">
        <v>39</v>
      </c>
      <c r="C23" s="432">
        <f aca="true" t="shared" si="1" ref="C23:D25">C24</f>
        <v>11223.5</v>
      </c>
      <c r="D23" s="432">
        <f t="shared" si="1"/>
        <v>10898.2</v>
      </c>
    </row>
    <row r="24" spans="1:4" ht="29.25" customHeight="1">
      <c r="A24" s="430" t="s">
        <v>40</v>
      </c>
      <c r="B24" s="431" t="s">
        <v>41</v>
      </c>
      <c r="C24" s="432">
        <f t="shared" si="1"/>
        <v>11223.5</v>
      </c>
      <c r="D24" s="432">
        <f t="shared" si="1"/>
        <v>10898.2</v>
      </c>
    </row>
    <row r="25" spans="1:4" ht="30">
      <c r="A25" s="430" t="s">
        <v>42</v>
      </c>
      <c r="B25" s="431" t="s">
        <v>43</v>
      </c>
      <c r="C25" s="432">
        <f t="shared" si="1"/>
        <v>11223.5</v>
      </c>
      <c r="D25" s="432">
        <f t="shared" si="1"/>
        <v>10898.2</v>
      </c>
    </row>
    <row r="26" spans="1:4" ht="30">
      <c r="A26" s="430" t="s">
        <v>44</v>
      </c>
      <c r="B26" s="431" t="s">
        <v>45</v>
      </c>
      <c r="C26" s="432">
        <v>11223.5</v>
      </c>
      <c r="D26" s="432">
        <v>10898.2</v>
      </c>
    </row>
    <row r="27" spans="1:4" ht="28.5">
      <c r="A27" s="435"/>
      <c r="B27" s="427" t="s">
        <v>46</v>
      </c>
      <c r="C27" s="429">
        <f>C13+C18</f>
        <v>-466.7</v>
      </c>
      <c r="D27" s="429">
        <f>D13+D18</f>
        <v>0</v>
      </c>
    </row>
  </sheetData>
  <sheetProtection/>
  <mergeCells count="5">
    <mergeCell ref="B2:D2"/>
    <mergeCell ref="A10:A11"/>
    <mergeCell ref="B10:B11"/>
    <mergeCell ref="C10:C11"/>
    <mergeCell ref="D10:D11"/>
  </mergeCells>
  <printOptions/>
  <pageMargins left="0.7" right="0.3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F12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0.00390625" style="0" customWidth="1"/>
    <col min="2" max="2" width="21.140625" style="0" customWidth="1"/>
    <col min="3" max="3" width="65.57421875" style="0" customWidth="1"/>
  </cols>
  <sheetData>
    <row r="1" spans="1:3" ht="12.75">
      <c r="A1" s="37"/>
      <c r="B1" s="439"/>
      <c r="C1" s="440" t="s">
        <v>331</v>
      </c>
    </row>
    <row r="2" spans="1:3" ht="12" customHeight="1">
      <c r="A2" s="474" t="s">
        <v>393</v>
      </c>
      <c r="B2" s="474"/>
      <c r="C2" s="474"/>
    </row>
    <row r="3" spans="2:3" ht="21.75" customHeight="1">
      <c r="B3" s="441"/>
      <c r="C3" s="441" t="s">
        <v>353</v>
      </c>
    </row>
    <row r="4" spans="1:3" ht="12.75">
      <c r="A4" s="475" t="s">
        <v>352</v>
      </c>
      <c r="B4" s="475"/>
      <c r="C4" s="475"/>
    </row>
    <row r="6" spans="1:6" ht="62.25" customHeight="1">
      <c r="A6" s="476" t="s">
        <v>333</v>
      </c>
      <c r="B6" s="476"/>
      <c r="C6" s="476"/>
      <c r="D6" s="391"/>
      <c r="E6" s="391"/>
      <c r="F6" s="391"/>
    </row>
    <row r="7" spans="1:3" ht="36.75" customHeight="1">
      <c r="A7" s="442" t="s">
        <v>334</v>
      </c>
      <c r="B7" s="442" t="s">
        <v>335</v>
      </c>
      <c r="C7" s="442" t="s">
        <v>336</v>
      </c>
    </row>
    <row r="8" spans="1:3" ht="29.25" customHeight="1">
      <c r="A8" s="443">
        <v>871</v>
      </c>
      <c r="B8" s="477" t="s">
        <v>215</v>
      </c>
      <c r="C8" s="478"/>
    </row>
    <row r="9" spans="1:3" ht="31.5" customHeight="1">
      <c r="A9" s="2">
        <v>871</v>
      </c>
      <c r="B9" s="447" t="s">
        <v>344</v>
      </c>
      <c r="C9" s="448" t="s">
        <v>345</v>
      </c>
    </row>
    <row r="10" spans="1:3" ht="31.5" customHeight="1">
      <c r="A10" s="2">
        <v>871</v>
      </c>
      <c r="B10" s="447" t="s">
        <v>346</v>
      </c>
      <c r="C10" s="448" t="s">
        <v>347</v>
      </c>
    </row>
    <row r="11" spans="1:3" ht="21" customHeight="1">
      <c r="A11" s="2">
        <v>871</v>
      </c>
      <c r="B11" s="444" t="s">
        <v>34</v>
      </c>
      <c r="C11" s="445" t="s">
        <v>337</v>
      </c>
    </row>
    <row r="12" spans="1:3" ht="21.75" customHeight="1">
      <c r="A12" s="2">
        <v>871</v>
      </c>
      <c r="B12" s="444" t="s">
        <v>42</v>
      </c>
      <c r="C12" s="445" t="s">
        <v>338</v>
      </c>
    </row>
  </sheetData>
  <sheetProtection/>
  <mergeCells count="4">
    <mergeCell ref="A2:C2"/>
    <mergeCell ref="A4:C4"/>
    <mergeCell ref="A6:C6"/>
    <mergeCell ref="B8:C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K168"/>
  <sheetViews>
    <sheetView view="pageBreakPreview" zoomScaleSheetLayoutView="100" zoomScalePageLayoutView="0" workbookViewId="0" topLeftCell="A78">
      <selection activeCell="A87" sqref="A87"/>
    </sheetView>
  </sheetViews>
  <sheetFormatPr defaultColWidth="9.140625" defaultRowHeight="12.75"/>
  <cols>
    <col min="1" max="1" width="69.28125" style="37" customWidth="1"/>
    <col min="2" max="2" width="5.140625" style="38" customWidth="1"/>
    <col min="3" max="3" width="4.7109375" style="38" customWidth="1"/>
    <col min="4" max="4" width="4.8515625" style="38" customWidth="1"/>
    <col min="5" max="5" width="4.28125" style="38" customWidth="1"/>
    <col min="6" max="7" width="6.57421875" style="38" customWidth="1"/>
    <col min="8" max="8" width="9.28125" style="285" customWidth="1"/>
    <col min="9" max="9" width="9.140625" style="39" customWidth="1"/>
    <col min="10" max="11" width="9.140625" style="37" customWidth="1"/>
    <col min="12" max="12" width="14.28125" style="37" customWidth="1"/>
    <col min="13" max="14" width="0" style="37" hidden="1" customWidth="1"/>
    <col min="15" max="16384" width="9.140625" style="37" customWidth="1"/>
  </cols>
  <sheetData>
    <row r="1" spans="2:10" ht="18" customHeight="1">
      <c r="B1" s="40"/>
      <c r="C1" s="23"/>
      <c r="D1" s="23"/>
      <c r="E1" s="479" t="s">
        <v>168</v>
      </c>
      <c r="F1" s="479"/>
      <c r="G1" s="479"/>
      <c r="H1" s="479"/>
      <c r="I1" s="41"/>
      <c r="J1" s="42"/>
    </row>
    <row r="2" spans="2:10" ht="28.5" customHeight="1">
      <c r="B2" s="485" t="s">
        <v>393</v>
      </c>
      <c r="C2" s="485"/>
      <c r="D2" s="485"/>
      <c r="E2" s="485"/>
      <c r="F2" s="485"/>
      <c r="G2" s="485"/>
      <c r="H2" s="485"/>
      <c r="I2" s="41"/>
      <c r="J2" s="42"/>
    </row>
    <row r="3" spans="2:10" ht="42" customHeight="1">
      <c r="B3" s="485" t="s">
        <v>353</v>
      </c>
      <c r="C3" s="485"/>
      <c r="D3" s="485"/>
      <c r="E3" s="485"/>
      <c r="F3" s="485"/>
      <c r="G3" s="485"/>
      <c r="H3" s="485"/>
      <c r="I3" s="41"/>
      <c r="J3" s="42"/>
    </row>
    <row r="4" spans="2:8" ht="20.25" customHeight="1">
      <c r="B4" s="486" t="s">
        <v>352</v>
      </c>
      <c r="C4" s="486"/>
      <c r="D4" s="486"/>
      <c r="E4" s="486"/>
      <c r="F4" s="486"/>
      <c r="G4" s="486"/>
      <c r="H4" s="486"/>
    </row>
    <row r="5" spans="2:8" ht="11.25">
      <c r="B5" s="37"/>
      <c r="C5" s="37"/>
      <c r="D5" s="37"/>
      <c r="E5" s="37"/>
      <c r="F5" s="37"/>
      <c r="G5" s="37"/>
      <c r="H5" s="282"/>
    </row>
    <row r="6" spans="1:8" ht="15.75">
      <c r="A6" s="480" t="s">
        <v>118</v>
      </c>
      <c r="B6" s="480"/>
      <c r="C6" s="480"/>
      <c r="D6" s="480"/>
      <c r="E6" s="480"/>
      <c r="F6" s="480"/>
      <c r="G6" s="480"/>
      <c r="H6" s="480"/>
    </row>
    <row r="7" spans="1:8" ht="45.75" customHeight="1">
      <c r="A7" s="481" t="s">
        <v>354</v>
      </c>
      <c r="B7" s="481"/>
      <c r="C7" s="481"/>
      <c r="D7" s="481"/>
      <c r="E7" s="481"/>
      <c r="F7" s="481"/>
      <c r="G7" s="481"/>
      <c r="H7" s="481"/>
    </row>
    <row r="8" spans="1:8" ht="28.5" customHeight="1">
      <c r="A8" s="43"/>
      <c r="B8" s="44"/>
      <c r="C8" s="44"/>
      <c r="D8" s="44"/>
      <c r="E8" s="44"/>
      <c r="F8" s="44"/>
      <c r="H8" s="283" t="s">
        <v>137</v>
      </c>
    </row>
    <row r="9" spans="1:8" ht="24.75" customHeight="1">
      <c r="A9" s="45" t="s">
        <v>119</v>
      </c>
      <c r="B9" s="484" t="s">
        <v>169</v>
      </c>
      <c r="C9" s="484"/>
      <c r="D9" s="484"/>
      <c r="E9" s="484"/>
      <c r="F9" s="484"/>
      <c r="G9" s="484"/>
      <c r="H9" s="482" t="s">
        <v>9</v>
      </c>
    </row>
    <row r="10" spans="1:8" ht="56.25" customHeight="1">
      <c r="A10" s="46"/>
      <c r="B10" s="47" t="s">
        <v>122</v>
      </c>
      <c r="C10" s="47" t="s">
        <v>121</v>
      </c>
      <c r="D10" s="484" t="s">
        <v>120</v>
      </c>
      <c r="E10" s="484"/>
      <c r="F10" s="484"/>
      <c r="G10" s="47" t="s">
        <v>175</v>
      </c>
      <c r="H10" s="483"/>
    </row>
    <row r="11" spans="1:9" s="81" customFormat="1" ht="14.25">
      <c r="A11" s="78" t="s">
        <v>101</v>
      </c>
      <c r="B11" s="79" t="s">
        <v>102</v>
      </c>
      <c r="C11" s="79" t="s">
        <v>100</v>
      </c>
      <c r="D11" s="79"/>
      <c r="E11" s="79"/>
      <c r="F11" s="79"/>
      <c r="G11" s="79"/>
      <c r="H11" s="284">
        <f>H12+H19+H41+H46+H36</f>
        <v>5872.099999999999</v>
      </c>
      <c r="I11" s="80"/>
    </row>
    <row r="12" spans="1:9" s="81" customFormat="1" ht="24">
      <c r="A12" s="168" t="s">
        <v>201</v>
      </c>
      <c r="B12" s="168" t="s">
        <v>102</v>
      </c>
      <c r="C12" s="169" t="s">
        <v>103</v>
      </c>
      <c r="D12" s="170"/>
      <c r="E12" s="171"/>
      <c r="F12" s="172"/>
      <c r="G12" s="171"/>
      <c r="H12" s="271">
        <f>H13</f>
        <v>183.8</v>
      </c>
      <c r="I12" s="80"/>
    </row>
    <row r="13" spans="1:9" s="233" customFormat="1" ht="14.25">
      <c r="A13" s="111" t="s">
        <v>202</v>
      </c>
      <c r="B13" s="112" t="s">
        <v>102</v>
      </c>
      <c r="C13" s="113" t="s">
        <v>103</v>
      </c>
      <c r="D13" s="114" t="s">
        <v>129</v>
      </c>
      <c r="E13" s="115"/>
      <c r="F13" s="116"/>
      <c r="G13" s="117"/>
      <c r="H13" s="261">
        <f>H14</f>
        <v>183.8</v>
      </c>
      <c r="I13" s="232"/>
    </row>
    <row r="14" spans="1:9" s="233" customFormat="1" ht="14.25">
      <c r="A14" s="111" t="s">
        <v>203</v>
      </c>
      <c r="B14" s="112" t="s">
        <v>102</v>
      </c>
      <c r="C14" s="113" t="s">
        <v>103</v>
      </c>
      <c r="D14" s="114" t="s">
        <v>129</v>
      </c>
      <c r="E14" s="115" t="s">
        <v>74</v>
      </c>
      <c r="F14" s="116"/>
      <c r="G14" s="118"/>
      <c r="H14" s="261">
        <f>H15+H17</f>
        <v>183.8</v>
      </c>
      <c r="I14" s="232"/>
    </row>
    <row r="15" spans="1:9" s="233" customFormat="1" ht="38.25">
      <c r="A15" s="119" t="s">
        <v>204</v>
      </c>
      <c r="B15" s="120" t="s">
        <v>102</v>
      </c>
      <c r="C15" s="121" t="s">
        <v>103</v>
      </c>
      <c r="D15" s="122" t="s">
        <v>129</v>
      </c>
      <c r="E15" s="123" t="s">
        <v>267</v>
      </c>
      <c r="F15" s="124" t="s">
        <v>271</v>
      </c>
      <c r="G15" s="125"/>
      <c r="H15" s="261">
        <f>H16</f>
        <v>182.3</v>
      </c>
      <c r="I15" s="232"/>
    </row>
    <row r="16" spans="1:9" s="233" customFormat="1" ht="14.25">
      <c r="A16" s="126" t="s">
        <v>179</v>
      </c>
      <c r="B16" s="120" t="s">
        <v>102</v>
      </c>
      <c r="C16" s="121" t="s">
        <v>103</v>
      </c>
      <c r="D16" s="122" t="s">
        <v>129</v>
      </c>
      <c r="E16" s="123" t="s">
        <v>267</v>
      </c>
      <c r="F16" s="124" t="s">
        <v>271</v>
      </c>
      <c r="G16" s="125" t="s">
        <v>178</v>
      </c>
      <c r="H16" s="270">
        <v>182.3</v>
      </c>
      <c r="I16" s="232"/>
    </row>
    <row r="17" spans="1:9" s="233" customFormat="1" ht="38.25">
      <c r="A17" s="119" t="s">
        <v>205</v>
      </c>
      <c r="B17" s="120" t="s">
        <v>102</v>
      </c>
      <c r="C17" s="121" t="s">
        <v>103</v>
      </c>
      <c r="D17" s="122" t="s">
        <v>129</v>
      </c>
      <c r="E17" s="123" t="s">
        <v>267</v>
      </c>
      <c r="F17" s="124" t="s">
        <v>272</v>
      </c>
      <c r="G17" s="125"/>
      <c r="H17" s="270">
        <f>H18</f>
        <v>1.5</v>
      </c>
      <c r="I17" s="232"/>
    </row>
    <row r="18" spans="1:9" s="233" customFormat="1" ht="24">
      <c r="A18" s="127" t="s">
        <v>182</v>
      </c>
      <c r="B18" s="120" t="s">
        <v>102</v>
      </c>
      <c r="C18" s="121" t="s">
        <v>103</v>
      </c>
      <c r="D18" s="122" t="s">
        <v>129</v>
      </c>
      <c r="E18" s="123" t="s">
        <v>267</v>
      </c>
      <c r="F18" s="124" t="s">
        <v>272</v>
      </c>
      <c r="G18" s="125" t="s">
        <v>139</v>
      </c>
      <c r="H18" s="270">
        <v>1.5</v>
      </c>
      <c r="I18" s="232"/>
    </row>
    <row r="19" spans="1:9" s="39" customFormat="1" ht="39" customHeight="1">
      <c r="A19" s="173" t="s">
        <v>105</v>
      </c>
      <c r="B19" s="174" t="s">
        <v>102</v>
      </c>
      <c r="C19" s="174" t="s">
        <v>106</v>
      </c>
      <c r="D19" s="175"/>
      <c r="E19" s="175"/>
      <c r="F19" s="175"/>
      <c r="G19" s="175"/>
      <c r="H19" s="276">
        <f>H20+H32</f>
        <v>4665.799999999999</v>
      </c>
      <c r="I19" s="48"/>
    </row>
    <row r="20" spans="1:8" s="72" customFormat="1" ht="12.75">
      <c r="A20" s="111" t="s">
        <v>176</v>
      </c>
      <c r="B20" s="112" t="s">
        <v>102</v>
      </c>
      <c r="C20" s="113" t="s">
        <v>106</v>
      </c>
      <c r="D20" s="114" t="s">
        <v>72</v>
      </c>
      <c r="E20" s="115"/>
      <c r="F20" s="116"/>
      <c r="G20" s="117"/>
      <c r="H20" s="261">
        <f>H21+H24</f>
        <v>4645.4</v>
      </c>
    </row>
    <row r="21" spans="1:9" s="39" customFormat="1" ht="12.75">
      <c r="A21" s="111" t="s">
        <v>73</v>
      </c>
      <c r="B21" s="128" t="s">
        <v>102</v>
      </c>
      <c r="C21" s="128" t="s">
        <v>106</v>
      </c>
      <c r="D21" s="114" t="s">
        <v>72</v>
      </c>
      <c r="E21" s="115" t="s">
        <v>267</v>
      </c>
      <c r="F21" s="124"/>
      <c r="G21" s="129"/>
      <c r="H21" s="262">
        <f>H22</f>
        <v>627.6</v>
      </c>
      <c r="I21" s="49"/>
    </row>
    <row r="22" spans="1:9" s="39" customFormat="1" ht="43.5" customHeight="1">
      <c r="A22" s="130" t="s">
        <v>177</v>
      </c>
      <c r="B22" s="120" t="s">
        <v>102</v>
      </c>
      <c r="C22" s="121" t="s">
        <v>106</v>
      </c>
      <c r="D22" s="122" t="s">
        <v>72</v>
      </c>
      <c r="E22" s="123" t="s">
        <v>267</v>
      </c>
      <c r="F22" s="124" t="s">
        <v>271</v>
      </c>
      <c r="G22" s="131"/>
      <c r="H22" s="263">
        <f>H23</f>
        <v>627.6</v>
      </c>
      <c r="I22" s="49"/>
    </row>
    <row r="23" spans="1:9" s="39" customFormat="1" ht="12">
      <c r="A23" s="132" t="s">
        <v>179</v>
      </c>
      <c r="B23" s="120" t="s">
        <v>102</v>
      </c>
      <c r="C23" s="121" t="s">
        <v>106</v>
      </c>
      <c r="D23" s="122" t="s">
        <v>72</v>
      </c>
      <c r="E23" s="123" t="s">
        <v>267</v>
      </c>
      <c r="F23" s="124" t="s">
        <v>271</v>
      </c>
      <c r="G23" s="125" t="s">
        <v>178</v>
      </c>
      <c r="H23" s="263">
        <v>627.6</v>
      </c>
      <c r="I23" s="49"/>
    </row>
    <row r="24" spans="1:9" s="39" customFormat="1" ht="12.75">
      <c r="A24" s="111" t="s">
        <v>75</v>
      </c>
      <c r="B24" s="128" t="s">
        <v>102</v>
      </c>
      <c r="C24" s="128" t="s">
        <v>106</v>
      </c>
      <c r="D24" s="114" t="s">
        <v>72</v>
      </c>
      <c r="E24" s="115" t="s">
        <v>155</v>
      </c>
      <c r="F24" s="116" t="s">
        <v>273</v>
      </c>
      <c r="G24" s="129"/>
      <c r="H24" s="262">
        <f>H25+H29+H27</f>
        <v>4017.7999999999997</v>
      </c>
      <c r="I24" s="49"/>
    </row>
    <row r="25" spans="1:9" s="39" customFormat="1" ht="38.25" customHeight="1">
      <c r="A25" s="130" t="s">
        <v>177</v>
      </c>
      <c r="B25" s="133" t="s">
        <v>102</v>
      </c>
      <c r="C25" s="133" t="s">
        <v>106</v>
      </c>
      <c r="D25" s="122" t="s">
        <v>72</v>
      </c>
      <c r="E25" s="123" t="s">
        <v>155</v>
      </c>
      <c r="F25" s="124" t="s">
        <v>271</v>
      </c>
      <c r="G25" s="133"/>
      <c r="H25" s="262">
        <f>H26</f>
        <v>2918</v>
      </c>
      <c r="I25" s="48"/>
    </row>
    <row r="26" spans="1:9" s="39" customFormat="1" ht="17.25" customHeight="1">
      <c r="A26" s="132" t="s">
        <v>179</v>
      </c>
      <c r="B26" s="133" t="s">
        <v>102</v>
      </c>
      <c r="C26" s="133" t="s">
        <v>106</v>
      </c>
      <c r="D26" s="122" t="s">
        <v>72</v>
      </c>
      <c r="E26" s="123" t="s">
        <v>155</v>
      </c>
      <c r="F26" s="124" t="s">
        <v>271</v>
      </c>
      <c r="G26" s="133" t="s">
        <v>178</v>
      </c>
      <c r="H26" s="263">
        <v>2918</v>
      </c>
      <c r="I26" s="48"/>
    </row>
    <row r="27" spans="1:9" s="39" customFormat="1" ht="34.5" customHeight="1">
      <c r="A27" s="450" t="s">
        <v>177</v>
      </c>
      <c r="B27" s="129" t="s">
        <v>102</v>
      </c>
      <c r="C27" s="129" t="s">
        <v>106</v>
      </c>
      <c r="D27" s="114" t="s">
        <v>72</v>
      </c>
      <c r="E27" s="115" t="s">
        <v>155</v>
      </c>
      <c r="F27" s="116" t="s">
        <v>321</v>
      </c>
      <c r="G27" s="129"/>
      <c r="H27" s="262">
        <f>H28</f>
        <v>266.2</v>
      </c>
      <c r="I27" s="48"/>
    </row>
    <row r="28" spans="1:9" s="39" customFormat="1" ht="24" customHeight="1">
      <c r="A28" s="132" t="s">
        <v>355</v>
      </c>
      <c r="B28" s="133" t="s">
        <v>102</v>
      </c>
      <c r="C28" s="133" t="s">
        <v>106</v>
      </c>
      <c r="D28" s="122" t="s">
        <v>72</v>
      </c>
      <c r="E28" s="123" t="s">
        <v>155</v>
      </c>
      <c r="F28" s="124" t="s">
        <v>321</v>
      </c>
      <c r="G28" s="133" t="s">
        <v>178</v>
      </c>
      <c r="H28" s="263">
        <v>266.2</v>
      </c>
      <c r="I28" s="48"/>
    </row>
    <row r="29" spans="1:8" s="39" customFormat="1" ht="40.5" customHeight="1">
      <c r="A29" s="130" t="s">
        <v>180</v>
      </c>
      <c r="B29" s="134" t="s">
        <v>102</v>
      </c>
      <c r="C29" s="134" t="s">
        <v>106</v>
      </c>
      <c r="D29" s="122" t="s">
        <v>72</v>
      </c>
      <c r="E29" s="123" t="s">
        <v>155</v>
      </c>
      <c r="F29" s="124" t="s">
        <v>272</v>
      </c>
      <c r="G29" s="135"/>
      <c r="H29" s="264">
        <f>H30+H31</f>
        <v>833.6</v>
      </c>
    </row>
    <row r="30" spans="1:8" s="39" customFormat="1" ht="24">
      <c r="A30" s="127" t="s">
        <v>182</v>
      </c>
      <c r="B30" s="135" t="s">
        <v>102</v>
      </c>
      <c r="C30" s="135" t="s">
        <v>106</v>
      </c>
      <c r="D30" s="122" t="s">
        <v>72</v>
      </c>
      <c r="E30" s="123" t="s">
        <v>155</v>
      </c>
      <c r="F30" s="124" t="s">
        <v>272</v>
      </c>
      <c r="G30" s="133" t="s">
        <v>181</v>
      </c>
      <c r="H30" s="265">
        <v>813.6</v>
      </c>
    </row>
    <row r="31" spans="1:8" s="39" customFormat="1" ht="12">
      <c r="A31" s="127" t="s">
        <v>183</v>
      </c>
      <c r="B31" s="135" t="s">
        <v>102</v>
      </c>
      <c r="C31" s="135" t="s">
        <v>106</v>
      </c>
      <c r="D31" s="122" t="s">
        <v>72</v>
      </c>
      <c r="E31" s="123" t="s">
        <v>155</v>
      </c>
      <c r="F31" s="124" t="s">
        <v>272</v>
      </c>
      <c r="G31" s="133" t="s">
        <v>139</v>
      </c>
      <c r="H31" s="265">
        <v>20</v>
      </c>
    </row>
    <row r="32" spans="1:8" s="39" customFormat="1" ht="12">
      <c r="A32" s="236" t="s">
        <v>131</v>
      </c>
      <c r="B32" s="234" t="s">
        <v>102</v>
      </c>
      <c r="C32" s="235" t="s">
        <v>106</v>
      </c>
      <c r="D32" s="114" t="s">
        <v>77</v>
      </c>
      <c r="E32" s="123"/>
      <c r="F32" s="124"/>
      <c r="G32" s="136"/>
      <c r="H32" s="264">
        <f>H33</f>
        <v>20.4</v>
      </c>
    </row>
    <row r="33" spans="1:8" s="39" customFormat="1" ht="38.25">
      <c r="A33" s="70" t="s">
        <v>274</v>
      </c>
      <c r="B33" s="73" t="s">
        <v>102</v>
      </c>
      <c r="C33" s="74" t="s">
        <v>106</v>
      </c>
      <c r="D33" s="75" t="s">
        <v>77</v>
      </c>
      <c r="E33" s="76" t="s">
        <v>267</v>
      </c>
      <c r="F33" s="82"/>
      <c r="G33" s="237"/>
      <c r="H33" s="264">
        <f>H34</f>
        <v>20.4</v>
      </c>
    </row>
    <row r="34" spans="1:8" s="39" customFormat="1" ht="48">
      <c r="A34" s="238" t="s">
        <v>275</v>
      </c>
      <c r="B34" s="54" t="s">
        <v>102</v>
      </c>
      <c r="C34" s="55" t="s">
        <v>106</v>
      </c>
      <c r="D34" s="56" t="s">
        <v>77</v>
      </c>
      <c r="E34" s="57" t="s">
        <v>267</v>
      </c>
      <c r="F34" s="58" t="s">
        <v>278</v>
      </c>
      <c r="G34" s="239"/>
      <c r="H34" s="265">
        <f>H35</f>
        <v>20.4</v>
      </c>
    </row>
    <row r="35" spans="1:8" s="39" customFormat="1" ht="12.75">
      <c r="A35" s="240" t="s">
        <v>276</v>
      </c>
      <c r="B35" s="54" t="s">
        <v>102</v>
      </c>
      <c r="C35" s="55" t="s">
        <v>106</v>
      </c>
      <c r="D35" s="56" t="s">
        <v>77</v>
      </c>
      <c r="E35" s="57" t="s">
        <v>267</v>
      </c>
      <c r="F35" s="58" t="s">
        <v>278</v>
      </c>
      <c r="G35" s="239" t="s">
        <v>270</v>
      </c>
      <c r="H35" s="265">
        <v>20.4</v>
      </c>
    </row>
    <row r="36" spans="1:8" s="39" customFormat="1" ht="35.25" customHeight="1">
      <c r="A36" s="287" t="s">
        <v>280</v>
      </c>
      <c r="B36" s="288" t="s">
        <v>102</v>
      </c>
      <c r="C36" s="289" t="s">
        <v>236</v>
      </c>
      <c r="D36" s="290"/>
      <c r="E36" s="291"/>
      <c r="F36" s="292"/>
      <c r="G36" s="293"/>
      <c r="H36" s="272">
        <f>H37</f>
        <v>22.5</v>
      </c>
    </row>
    <row r="37" spans="1:8" s="39" customFormat="1" ht="12.75">
      <c r="A37" s="70" t="s">
        <v>131</v>
      </c>
      <c r="B37" s="73" t="s">
        <v>102</v>
      </c>
      <c r="C37" s="74" t="s">
        <v>236</v>
      </c>
      <c r="D37" s="75" t="s">
        <v>77</v>
      </c>
      <c r="E37" s="76"/>
      <c r="F37" s="82"/>
      <c r="G37" s="86"/>
      <c r="H37" s="266">
        <f>H38</f>
        <v>22.5</v>
      </c>
    </row>
    <row r="38" spans="1:8" s="39" customFormat="1" ht="38.25">
      <c r="A38" s="70" t="s">
        <v>274</v>
      </c>
      <c r="B38" s="73" t="s">
        <v>102</v>
      </c>
      <c r="C38" s="74" t="s">
        <v>236</v>
      </c>
      <c r="D38" s="75" t="s">
        <v>77</v>
      </c>
      <c r="E38" s="76" t="s">
        <v>267</v>
      </c>
      <c r="F38" s="58"/>
      <c r="G38" s="59"/>
      <c r="H38" s="266">
        <f>H39</f>
        <v>22.5</v>
      </c>
    </row>
    <row r="39" spans="1:8" s="39" customFormat="1" ht="48">
      <c r="A39" s="248" t="s">
        <v>14</v>
      </c>
      <c r="B39" s="54" t="s">
        <v>102</v>
      </c>
      <c r="C39" s="55" t="s">
        <v>236</v>
      </c>
      <c r="D39" s="56" t="s">
        <v>77</v>
      </c>
      <c r="E39" s="57" t="s">
        <v>267</v>
      </c>
      <c r="F39" s="58" t="s">
        <v>282</v>
      </c>
      <c r="G39" s="59"/>
      <c r="H39" s="267">
        <f>H40</f>
        <v>22.5</v>
      </c>
    </row>
    <row r="40" spans="1:9" s="39" customFormat="1" ht="12.75">
      <c r="A40" s="240" t="s">
        <v>131</v>
      </c>
      <c r="B40" s="54" t="s">
        <v>102</v>
      </c>
      <c r="C40" s="55" t="s">
        <v>236</v>
      </c>
      <c r="D40" s="56" t="s">
        <v>77</v>
      </c>
      <c r="E40" s="57" t="s">
        <v>267</v>
      </c>
      <c r="F40" s="58" t="s">
        <v>282</v>
      </c>
      <c r="G40" s="59" t="s">
        <v>270</v>
      </c>
      <c r="H40" s="267">
        <v>22.5</v>
      </c>
      <c r="I40" s="181"/>
    </row>
    <row r="41" spans="1:11" s="39" customFormat="1" ht="12.75">
      <c r="A41" s="176" t="s">
        <v>96</v>
      </c>
      <c r="B41" s="168" t="s">
        <v>184</v>
      </c>
      <c r="C41" s="169" t="s">
        <v>78</v>
      </c>
      <c r="D41" s="177"/>
      <c r="E41" s="178"/>
      <c r="F41" s="179"/>
      <c r="G41" s="180"/>
      <c r="H41" s="269">
        <f>H42</f>
        <v>50</v>
      </c>
      <c r="J41" s="37"/>
      <c r="K41" s="37"/>
    </row>
    <row r="42" spans="1:8" s="72" customFormat="1" ht="12.75">
      <c r="A42" s="111" t="s">
        <v>96</v>
      </c>
      <c r="B42" s="112" t="s">
        <v>102</v>
      </c>
      <c r="C42" s="113" t="s">
        <v>78</v>
      </c>
      <c r="D42" s="114" t="s">
        <v>88</v>
      </c>
      <c r="E42" s="115"/>
      <c r="F42" s="116"/>
      <c r="G42" s="117"/>
      <c r="H42" s="261">
        <f>H43</f>
        <v>50</v>
      </c>
    </row>
    <row r="43" spans="1:11" s="39" customFormat="1" ht="14.25" customHeight="1">
      <c r="A43" s="111" t="s">
        <v>89</v>
      </c>
      <c r="B43" s="120" t="s">
        <v>102</v>
      </c>
      <c r="C43" s="121" t="s">
        <v>78</v>
      </c>
      <c r="D43" s="114" t="s">
        <v>88</v>
      </c>
      <c r="E43" s="115" t="s">
        <v>267</v>
      </c>
      <c r="F43" s="124"/>
      <c r="G43" s="125"/>
      <c r="H43" s="262">
        <f>H44</f>
        <v>50</v>
      </c>
      <c r="J43" s="37"/>
      <c r="K43" s="37"/>
    </row>
    <row r="44" spans="1:11" s="39" customFormat="1" ht="22.5" customHeight="1">
      <c r="A44" s="140" t="s">
        <v>185</v>
      </c>
      <c r="B44" s="120" t="s">
        <v>102</v>
      </c>
      <c r="C44" s="121" t="s">
        <v>78</v>
      </c>
      <c r="D44" s="122" t="s">
        <v>88</v>
      </c>
      <c r="E44" s="123" t="s">
        <v>267</v>
      </c>
      <c r="F44" s="124" t="s">
        <v>283</v>
      </c>
      <c r="G44" s="125"/>
      <c r="H44" s="263">
        <f>H45</f>
        <v>50</v>
      </c>
      <c r="J44" s="37"/>
      <c r="K44" s="37"/>
    </row>
    <row r="45" spans="1:11" s="39" customFormat="1" ht="16.5" customHeight="1">
      <c r="A45" s="141" t="s">
        <v>186</v>
      </c>
      <c r="B45" s="120" t="s">
        <v>102</v>
      </c>
      <c r="C45" s="121" t="s">
        <v>78</v>
      </c>
      <c r="D45" s="122" t="s">
        <v>88</v>
      </c>
      <c r="E45" s="123" t="s">
        <v>267</v>
      </c>
      <c r="F45" s="124" t="s">
        <v>283</v>
      </c>
      <c r="G45" s="125" t="s">
        <v>187</v>
      </c>
      <c r="H45" s="263">
        <v>50</v>
      </c>
      <c r="J45" s="37"/>
      <c r="K45" s="37"/>
    </row>
    <row r="46" spans="1:11" s="39" customFormat="1" ht="12.75">
      <c r="A46" s="176" t="s">
        <v>112</v>
      </c>
      <c r="B46" s="168" t="s">
        <v>102</v>
      </c>
      <c r="C46" s="169" t="s">
        <v>79</v>
      </c>
      <c r="D46" s="177"/>
      <c r="E46" s="178"/>
      <c r="F46" s="179"/>
      <c r="G46" s="180"/>
      <c r="H46" s="269">
        <f>H47+H55+H68+H71</f>
        <v>950</v>
      </c>
      <c r="J46" s="37"/>
      <c r="K46" s="37"/>
    </row>
    <row r="47" spans="1:11" s="39" customFormat="1" ht="30" customHeight="1">
      <c r="A47" s="182" t="s">
        <v>237</v>
      </c>
      <c r="B47" s="129" t="s">
        <v>102</v>
      </c>
      <c r="C47" s="129" t="s">
        <v>79</v>
      </c>
      <c r="D47" s="114" t="s">
        <v>102</v>
      </c>
      <c r="E47" s="115"/>
      <c r="F47" s="116"/>
      <c r="G47" s="129"/>
      <c r="H47" s="262">
        <f>H48</f>
        <v>440</v>
      </c>
      <c r="J47" s="37"/>
      <c r="K47" s="37"/>
    </row>
    <row r="48" spans="1:11" s="39" customFormat="1" ht="50.25" customHeight="1">
      <c r="A48" s="187" t="s">
        <v>238</v>
      </c>
      <c r="B48" s="129" t="s">
        <v>102</v>
      </c>
      <c r="C48" s="129" t="s">
        <v>79</v>
      </c>
      <c r="D48" s="114" t="s">
        <v>102</v>
      </c>
      <c r="E48" s="115" t="s">
        <v>267</v>
      </c>
      <c r="F48" s="116"/>
      <c r="G48" s="148"/>
      <c r="H48" s="262">
        <f>H49+H51+H53</f>
        <v>440</v>
      </c>
      <c r="J48" s="37"/>
      <c r="K48" s="37"/>
    </row>
    <row r="49" spans="1:8" s="72" customFormat="1" ht="92.25" customHeight="1">
      <c r="A49" s="184" t="s">
        <v>284</v>
      </c>
      <c r="B49" s="120" t="s">
        <v>102</v>
      </c>
      <c r="C49" s="121" t="s">
        <v>79</v>
      </c>
      <c r="D49" s="122" t="s">
        <v>102</v>
      </c>
      <c r="E49" s="123" t="s">
        <v>267</v>
      </c>
      <c r="F49" s="124" t="s">
        <v>287</v>
      </c>
      <c r="G49" s="131"/>
      <c r="H49" s="270">
        <v>200</v>
      </c>
    </row>
    <row r="50" spans="1:8" s="72" customFormat="1" ht="24" customHeight="1">
      <c r="A50" s="119" t="s">
        <v>182</v>
      </c>
      <c r="B50" s="120" t="s">
        <v>102</v>
      </c>
      <c r="C50" s="121" t="s">
        <v>79</v>
      </c>
      <c r="D50" s="122" t="s">
        <v>102</v>
      </c>
      <c r="E50" s="123" t="s">
        <v>267</v>
      </c>
      <c r="F50" s="124" t="s">
        <v>287</v>
      </c>
      <c r="G50" s="131" t="s">
        <v>155</v>
      </c>
      <c r="H50" s="270">
        <v>200</v>
      </c>
    </row>
    <row r="51" spans="1:11" s="39" customFormat="1" ht="50.25" customHeight="1">
      <c r="A51" s="184" t="s">
        <v>239</v>
      </c>
      <c r="B51" s="134" t="s">
        <v>102</v>
      </c>
      <c r="C51" s="134" t="s">
        <v>79</v>
      </c>
      <c r="D51" s="122" t="s">
        <v>102</v>
      </c>
      <c r="E51" s="123" t="s">
        <v>267</v>
      </c>
      <c r="F51" s="124" t="s">
        <v>288</v>
      </c>
      <c r="G51" s="133"/>
      <c r="H51" s="265">
        <f>H52</f>
        <v>40</v>
      </c>
      <c r="J51" s="37"/>
      <c r="K51" s="37"/>
    </row>
    <row r="52" spans="1:11" s="39" customFormat="1" ht="26.25" customHeight="1">
      <c r="A52" s="119" t="s">
        <v>182</v>
      </c>
      <c r="B52" s="134" t="s">
        <v>102</v>
      </c>
      <c r="C52" s="185" t="s">
        <v>79</v>
      </c>
      <c r="D52" s="122" t="s">
        <v>102</v>
      </c>
      <c r="E52" s="123" t="s">
        <v>267</v>
      </c>
      <c r="F52" s="124" t="s">
        <v>288</v>
      </c>
      <c r="G52" s="136" t="s">
        <v>181</v>
      </c>
      <c r="H52" s="265">
        <v>40</v>
      </c>
      <c r="J52" s="37"/>
      <c r="K52" s="37"/>
    </row>
    <row r="53" spans="1:9" s="81" customFormat="1" ht="50.25" customHeight="1">
      <c r="A53" s="184" t="s">
        <v>240</v>
      </c>
      <c r="B53" s="120" t="s">
        <v>102</v>
      </c>
      <c r="C53" s="121" t="s">
        <v>79</v>
      </c>
      <c r="D53" s="122" t="s">
        <v>102</v>
      </c>
      <c r="E53" s="123" t="s">
        <v>267</v>
      </c>
      <c r="F53" s="124" t="s">
        <v>289</v>
      </c>
      <c r="G53" s="125"/>
      <c r="H53" s="270">
        <f>H54</f>
        <v>200</v>
      </c>
      <c r="I53" s="80"/>
    </row>
    <row r="54" spans="1:9" s="81" customFormat="1" ht="27" customHeight="1">
      <c r="A54" s="119" t="s">
        <v>182</v>
      </c>
      <c r="B54" s="120" t="s">
        <v>102</v>
      </c>
      <c r="C54" s="121" t="s">
        <v>79</v>
      </c>
      <c r="D54" s="122" t="s">
        <v>102</v>
      </c>
      <c r="E54" s="123" t="s">
        <v>267</v>
      </c>
      <c r="F54" s="124" t="s">
        <v>289</v>
      </c>
      <c r="G54" s="125" t="s">
        <v>181</v>
      </c>
      <c r="H54" s="270">
        <v>200</v>
      </c>
      <c r="I54" s="80"/>
    </row>
    <row r="55" spans="1:9" s="81" customFormat="1" ht="30" customHeight="1">
      <c r="A55" s="182" t="s">
        <v>241</v>
      </c>
      <c r="B55" s="112" t="s">
        <v>102</v>
      </c>
      <c r="C55" s="113" t="s">
        <v>79</v>
      </c>
      <c r="D55" s="114" t="s">
        <v>104</v>
      </c>
      <c r="E55" s="123"/>
      <c r="F55" s="124"/>
      <c r="G55" s="125"/>
      <c r="H55" s="451">
        <f>H56+H63</f>
        <v>310</v>
      </c>
      <c r="I55" s="80"/>
    </row>
    <row r="56" spans="1:9" s="81" customFormat="1" ht="28.5" customHeight="1">
      <c r="A56" s="187" t="s">
        <v>242</v>
      </c>
      <c r="B56" s="112" t="s">
        <v>102</v>
      </c>
      <c r="C56" s="113" t="s">
        <v>79</v>
      </c>
      <c r="D56" s="114" t="s">
        <v>104</v>
      </c>
      <c r="E56" s="115" t="s">
        <v>267</v>
      </c>
      <c r="F56" s="116"/>
      <c r="G56" s="125"/>
      <c r="H56" s="451">
        <f>H57+H59+H61</f>
        <v>160</v>
      </c>
      <c r="I56" s="80"/>
    </row>
    <row r="57" spans="1:9" s="81" customFormat="1" ht="28.5" customHeight="1">
      <c r="A57" s="183" t="s">
        <v>330</v>
      </c>
      <c r="B57" s="120" t="s">
        <v>102</v>
      </c>
      <c r="C57" s="121" t="s">
        <v>79</v>
      </c>
      <c r="D57" s="122" t="s">
        <v>104</v>
      </c>
      <c r="E57" s="123" t="s">
        <v>267</v>
      </c>
      <c r="F57" s="124"/>
      <c r="G57" s="125"/>
      <c r="H57" s="452">
        <f>H58</f>
        <v>90</v>
      </c>
      <c r="I57" s="80"/>
    </row>
    <row r="58" spans="1:9" s="81" customFormat="1" ht="28.5" customHeight="1">
      <c r="A58" s="119" t="s">
        <v>182</v>
      </c>
      <c r="B58" s="120" t="s">
        <v>102</v>
      </c>
      <c r="C58" s="121" t="s">
        <v>79</v>
      </c>
      <c r="D58" s="122" t="s">
        <v>104</v>
      </c>
      <c r="E58" s="123" t="s">
        <v>267</v>
      </c>
      <c r="F58" s="124" t="s">
        <v>290</v>
      </c>
      <c r="G58" s="125" t="s">
        <v>181</v>
      </c>
      <c r="H58" s="452">
        <v>90</v>
      </c>
      <c r="I58" s="80"/>
    </row>
    <row r="59" spans="1:9" s="81" customFormat="1" ht="51">
      <c r="A59" s="183" t="s">
        <v>243</v>
      </c>
      <c r="B59" s="120" t="s">
        <v>102</v>
      </c>
      <c r="C59" s="121" t="s">
        <v>79</v>
      </c>
      <c r="D59" s="122" t="s">
        <v>104</v>
      </c>
      <c r="E59" s="123" t="s">
        <v>267</v>
      </c>
      <c r="F59" s="116"/>
      <c r="G59" s="117"/>
      <c r="H59" s="452">
        <f>H60</f>
        <v>50</v>
      </c>
      <c r="I59" s="80"/>
    </row>
    <row r="60" spans="1:9" s="81" customFormat="1" ht="25.5">
      <c r="A60" s="119" t="s">
        <v>182</v>
      </c>
      <c r="B60" s="120" t="s">
        <v>102</v>
      </c>
      <c r="C60" s="121" t="s">
        <v>79</v>
      </c>
      <c r="D60" s="122" t="s">
        <v>104</v>
      </c>
      <c r="E60" s="123" t="s">
        <v>267</v>
      </c>
      <c r="F60" s="58" t="s">
        <v>291</v>
      </c>
      <c r="G60" s="125" t="s">
        <v>181</v>
      </c>
      <c r="H60" s="452">
        <v>50</v>
      </c>
      <c r="I60" s="80"/>
    </row>
    <row r="61" spans="1:9" s="81" customFormat="1" ht="14.25">
      <c r="A61" s="249" t="s">
        <v>244</v>
      </c>
      <c r="B61" s="120" t="s">
        <v>102</v>
      </c>
      <c r="C61" s="121" t="s">
        <v>79</v>
      </c>
      <c r="D61" s="122" t="s">
        <v>104</v>
      </c>
      <c r="E61" s="123" t="s">
        <v>267</v>
      </c>
      <c r="F61" s="58"/>
      <c r="G61" s="125"/>
      <c r="H61" s="452">
        <f>H62</f>
        <v>20</v>
      </c>
      <c r="I61" s="80"/>
    </row>
    <row r="62" spans="1:9" s="81" customFormat="1" ht="24">
      <c r="A62" s="127" t="s">
        <v>182</v>
      </c>
      <c r="B62" s="120" t="s">
        <v>102</v>
      </c>
      <c r="C62" s="121" t="s">
        <v>79</v>
      </c>
      <c r="D62" s="122" t="s">
        <v>104</v>
      </c>
      <c r="E62" s="123" t="s">
        <v>267</v>
      </c>
      <c r="F62" s="58" t="s">
        <v>292</v>
      </c>
      <c r="G62" s="125" t="s">
        <v>181</v>
      </c>
      <c r="H62" s="452">
        <v>20</v>
      </c>
      <c r="I62" s="80"/>
    </row>
    <row r="63" spans="1:8" s="72" customFormat="1" ht="27" customHeight="1">
      <c r="A63" s="187" t="s">
        <v>245</v>
      </c>
      <c r="B63" s="112" t="s">
        <v>102</v>
      </c>
      <c r="C63" s="113" t="s">
        <v>79</v>
      </c>
      <c r="D63" s="114" t="s">
        <v>104</v>
      </c>
      <c r="E63" s="115" t="s">
        <v>155</v>
      </c>
      <c r="F63" s="116"/>
      <c r="G63" s="117"/>
      <c r="H63" s="451">
        <f>H64+H66</f>
        <v>150</v>
      </c>
    </row>
    <row r="64" spans="1:11" s="39" customFormat="1" ht="12">
      <c r="A64" s="126" t="s">
        <v>246</v>
      </c>
      <c r="B64" s="134" t="s">
        <v>102</v>
      </c>
      <c r="C64" s="134" t="s">
        <v>79</v>
      </c>
      <c r="D64" s="122" t="s">
        <v>104</v>
      </c>
      <c r="E64" s="123" t="s">
        <v>155</v>
      </c>
      <c r="F64" s="124" t="s">
        <v>293</v>
      </c>
      <c r="G64" s="133"/>
      <c r="H64" s="453">
        <f>H65</f>
        <v>125</v>
      </c>
      <c r="J64" s="37"/>
      <c r="K64" s="37"/>
    </row>
    <row r="65" spans="1:11" s="39" customFormat="1" ht="24">
      <c r="A65" s="127" t="s">
        <v>182</v>
      </c>
      <c r="B65" s="134" t="s">
        <v>102</v>
      </c>
      <c r="C65" s="134" t="s">
        <v>79</v>
      </c>
      <c r="D65" s="122" t="s">
        <v>104</v>
      </c>
      <c r="E65" s="123" t="s">
        <v>155</v>
      </c>
      <c r="F65" s="124" t="s">
        <v>293</v>
      </c>
      <c r="G65" s="133" t="s">
        <v>181</v>
      </c>
      <c r="H65" s="453">
        <v>125</v>
      </c>
      <c r="J65" s="37"/>
      <c r="K65" s="37"/>
    </row>
    <row r="66" spans="1:11" s="39" customFormat="1" ht="24">
      <c r="A66" s="126" t="s">
        <v>247</v>
      </c>
      <c r="B66" s="134" t="s">
        <v>102</v>
      </c>
      <c r="C66" s="134" t="s">
        <v>79</v>
      </c>
      <c r="D66" s="122" t="s">
        <v>104</v>
      </c>
      <c r="E66" s="123" t="s">
        <v>155</v>
      </c>
      <c r="F66" s="124" t="s">
        <v>294</v>
      </c>
      <c r="G66" s="143"/>
      <c r="H66" s="453">
        <f>H67</f>
        <v>25</v>
      </c>
      <c r="J66" s="37"/>
      <c r="K66" s="37"/>
    </row>
    <row r="67" spans="1:11" s="39" customFormat="1" ht="24">
      <c r="A67" s="127" t="s">
        <v>182</v>
      </c>
      <c r="B67" s="134" t="s">
        <v>102</v>
      </c>
      <c r="C67" s="134" t="s">
        <v>79</v>
      </c>
      <c r="D67" s="122" t="s">
        <v>104</v>
      </c>
      <c r="E67" s="123" t="s">
        <v>155</v>
      </c>
      <c r="F67" s="124" t="s">
        <v>294</v>
      </c>
      <c r="G67" s="122">
        <v>240</v>
      </c>
      <c r="H67" s="453">
        <v>25</v>
      </c>
      <c r="J67" s="37"/>
      <c r="K67" s="37"/>
    </row>
    <row r="68" spans="1:11" s="39" customFormat="1" ht="12.75">
      <c r="A68" s="188" t="s">
        <v>82</v>
      </c>
      <c r="B68" s="189" t="s">
        <v>102</v>
      </c>
      <c r="C68" s="190" t="s">
        <v>79</v>
      </c>
      <c r="D68" s="191" t="s">
        <v>167</v>
      </c>
      <c r="E68" s="192"/>
      <c r="F68" s="193"/>
      <c r="G68" s="194"/>
      <c r="H68" s="271">
        <f>H69</f>
        <v>200</v>
      </c>
      <c r="J68" s="37"/>
      <c r="K68" s="37"/>
    </row>
    <row r="69" spans="1:11" s="39" customFormat="1" ht="38.25">
      <c r="A69" s="144" t="s">
        <v>248</v>
      </c>
      <c r="B69" s="120" t="s">
        <v>102</v>
      </c>
      <c r="C69" s="121" t="s">
        <v>79</v>
      </c>
      <c r="D69" s="122" t="s">
        <v>167</v>
      </c>
      <c r="E69" s="123" t="s">
        <v>285</v>
      </c>
      <c r="F69" s="124"/>
      <c r="G69" s="125"/>
      <c r="H69" s="265">
        <f>H70</f>
        <v>200</v>
      </c>
      <c r="J69" s="37"/>
      <c r="K69" s="37"/>
    </row>
    <row r="70" spans="1:11" s="39" customFormat="1" ht="36">
      <c r="A70" s="60" t="s">
        <v>296</v>
      </c>
      <c r="B70" s="120" t="s">
        <v>102</v>
      </c>
      <c r="C70" s="121" t="s">
        <v>79</v>
      </c>
      <c r="D70" s="122" t="s">
        <v>167</v>
      </c>
      <c r="E70" s="123" t="s">
        <v>285</v>
      </c>
      <c r="F70" s="124" t="s">
        <v>286</v>
      </c>
      <c r="G70" s="125" t="s">
        <v>295</v>
      </c>
      <c r="H70" s="265">
        <v>200</v>
      </c>
      <c r="J70" s="37"/>
      <c r="K70" s="37"/>
    </row>
    <row r="71" spans="1:11" s="250" customFormat="1" ht="12.75" hidden="1">
      <c r="A71" s="188" t="s">
        <v>131</v>
      </c>
      <c r="B71" s="189" t="s">
        <v>102</v>
      </c>
      <c r="C71" s="190" t="s">
        <v>79</v>
      </c>
      <c r="D71" s="191" t="s">
        <v>77</v>
      </c>
      <c r="E71" s="192"/>
      <c r="F71" s="193"/>
      <c r="G71" s="194"/>
      <c r="H71" s="272">
        <f>H72</f>
        <v>0</v>
      </c>
      <c r="J71" s="251"/>
      <c r="K71" s="251"/>
    </row>
    <row r="72" spans="1:11" s="39" customFormat="1" ht="38.25" hidden="1">
      <c r="A72" s="70" t="s">
        <v>297</v>
      </c>
      <c r="B72" s="73" t="s">
        <v>102</v>
      </c>
      <c r="C72" s="74" t="s">
        <v>79</v>
      </c>
      <c r="D72" s="75" t="s">
        <v>77</v>
      </c>
      <c r="E72" s="76" t="s">
        <v>298</v>
      </c>
      <c r="F72" s="58"/>
      <c r="G72" s="59"/>
      <c r="H72" s="266"/>
      <c r="J72" s="37"/>
      <c r="K72" s="37"/>
    </row>
    <row r="73" spans="1:11" s="39" customFormat="1" ht="36" hidden="1">
      <c r="A73" s="77" t="s">
        <v>15</v>
      </c>
      <c r="B73" s="54" t="s">
        <v>102</v>
      </c>
      <c r="C73" s="55" t="s">
        <v>79</v>
      </c>
      <c r="D73" s="56" t="s">
        <v>77</v>
      </c>
      <c r="E73" s="57" t="s">
        <v>298</v>
      </c>
      <c r="F73" s="58" t="s">
        <v>299</v>
      </c>
      <c r="G73" s="59"/>
      <c r="H73" s="267"/>
      <c r="J73" s="37"/>
      <c r="K73" s="37"/>
    </row>
    <row r="74" spans="1:11" s="39" customFormat="1" ht="12.75" hidden="1">
      <c r="A74" s="240" t="s">
        <v>188</v>
      </c>
      <c r="B74" s="54" t="s">
        <v>102</v>
      </c>
      <c r="C74" s="55" t="s">
        <v>79</v>
      </c>
      <c r="D74" s="56" t="s">
        <v>77</v>
      </c>
      <c r="E74" s="57" t="s">
        <v>298</v>
      </c>
      <c r="F74" s="58" t="s">
        <v>299</v>
      </c>
      <c r="G74" s="59" t="s">
        <v>189</v>
      </c>
      <c r="H74" s="273"/>
      <c r="J74" s="37"/>
      <c r="K74" s="37"/>
    </row>
    <row r="75" spans="1:9" s="81" customFormat="1" ht="14.25">
      <c r="A75" s="195" t="s">
        <v>81</v>
      </c>
      <c r="B75" s="196" t="s">
        <v>104</v>
      </c>
      <c r="C75" s="196"/>
      <c r="D75" s="177"/>
      <c r="E75" s="178"/>
      <c r="F75" s="179"/>
      <c r="G75" s="196"/>
      <c r="H75" s="274">
        <f>H76</f>
        <v>184.7</v>
      </c>
      <c r="I75" s="80"/>
    </row>
    <row r="76" spans="1:11" s="39" customFormat="1" ht="12.75">
      <c r="A76" s="137" t="s">
        <v>97</v>
      </c>
      <c r="B76" s="138" t="s">
        <v>104</v>
      </c>
      <c r="C76" s="139" t="s">
        <v>103</v>
      </c>
      <c r="D76" s="122"/>
      <c r="E76" s="123"/>
      <c r="F76" s="124"/>
      <c r="G76" s="125"/>
      <c r="H76" s="275">
        <f>H77</f>
        <v>184.7</v>
      </c>
      <c r="J76" s="37"/>
      <c r="K76" s="37"/>
    </row>
    <row r="77" spans="1:11" s="39" customFormat="1" ht="12.75">
      <c r="A77" s="111" t="s">
        <v>82</v>
      </c>
      <c r="B77" s="112" t="s">
        <v>104</v>
      </c>
      <c r="C77" s="113" t="s">
        <v>103</v>
      </c>
      <c r="D77" s="114" t="s">
        <v>167</v>
      </c>
      <c r="E77" s="115" t="s">
        <v>76</v>
      </c>
      <c r="F77" s="116" t="s">
        <v>273</v>
      </c>
      <c r="G77" s="117"/>
      <c r="H77" s="261">
        <f>H78</f>
        <v>184.7</v>
      </c>
      <c r="J77" s="37"/>
      <c r="K77" s="37"/>
    </row>
    <row r="78" spans="1:8" s="50" customFormat="1" ht="12.75">
      <c r="A78" s="144" t="s">
        <v>83</v>
      </c>
      <c r="B78" s="135" t="s">
        <v>104</v>
      </c>
      <c r="C78" s="135" t="s">
        <v>103</v>
      </c>
      <c r="D78" s="122" t="s">
        <v>167</v>
      </c>
      <c r="E78" s="123" t="s">
        <v>285</v>
      </c>
      <c r="F78" s="124" t="s">
        <v>273</v>
      </c>
      <c r="G78" s="143"/>
      <c r="H78" s="265">
        <f>H79</f>
        <v>184.7</v>
      </c>
    </row>
    <row r="79" spans="1:11" s="39" customFormat="1" ht="38.25" customHeight="1">
      <c r="A79" s="144" t="s">
        <v>84</v>
      </c>
      <c r="B79" s="135" t="s">
        <v>104</v>
      </c>
      <c r="C79" s="135" t="s">
        <v>103</v>
      </c>
      <c r="D79" s="122" t="s">
        <v>167</v>
      </c>
      <c r="E79" s="123" t="s">
        <v>285</v>
      </c>
      <c r="F79" s="124" t="s">
        <v>300</v>
      </c>
      <c r="G79" s="143"/>
      <c r="H79" s="263">
        <f>H80+H81</f>
        <v>184.7</v>
      </c>
      <c r="J79" s="37"/>
      <c r="K79" s="37"/>
    </row>
    <row r="80" spans="1:11" s="39" customFormat="1" ht="12.75">
      <c r="A80" s="144" t="s">
        <v>179</v>
      </c>
      <c r="B80" s="135" t="s">
        <v>104</v>
      </c>
      <c r="C80" s="135" t="s">
        <v>103</v>
      </c>
      <c r="D80" s="122" t="s">
        <v>167</v>
      </c>
      <c r="E80" s="123" t="s">
        <v>285</v>
      </c>
      <c r="F80" s="124" t="s">
        <v>300</v>
      </c>
      <c r="G80" s="145" t="s">
        <v>178</v>
      </c>
      <c r="H80" s="263">
        <v>184.7</v>
      </c>
      <c r="J80" s="37"/>
      <c r="K80" s="37"/>
    </row>
    <row r="81" spans="1:11" s="39" customFormat="1" ht="0.75" customHeight="1">
      <c r="A81" s="127" t="s">
        <v>182</v>
      </c>
      <c r="B81" s="135" t="s">
        <v>104</v>
      </c>
      <c r="C81" s="135" t="s">
        <v>103</v>
      </c>
      <c r="D81" s="122" t="s">
        <v>167</v>
      </c>
      <c r="E81" s="123" t="s">
        <v>285</v>
      </c>
      <c r="F81" s="124" t="s">
        <v>300</v>
      </c>
      <c r="G81" s="145" t="s">
        <v>181</v>
      </c>
      <c r="H81" s="263"/>
      <c r="J81" s="37"/>
      <c r="K81" s="37"/>
    </row>
    <row r="82" spans="1:11" s="39" customFormat="1" ht="14.25">
      <c r="A82" s="197" t="s">
        <v>249</v>
      </c>
      <c r="B82" s="198" t="s">
        <v>103</v>
      </c>
      <c r="C82" s="198"/>
      <c r="D82" s="191"/>
      <c r="E82" s="192"/>
      <c r="F82" s="193"/>
      <c r="G82" s="198"/>
      <c r="H82" s="276">
        <f>H83+H89</f>
        <v>323.6</v>
      </c>
      <c r="J82" s="37"/>
      <c r="K82" s="37"/>
    </row>
    <row r="83" spans="1:11" s="39" customFormat="1" ht="38.25">
      <c r="A83" s="182" t="s">
        <v>250</v>
      </c>
      <c r="B83" s="234" t="s">
        <v>103</v>
      </c>
      <c r="C83" s="234" t="s">
        <v>127</v>
      </c>
      <c r="D83" s="114" t="s">
        <v>103</v>
      </c>
      <c r="E83" s="115"/>
      <c r="F83" s="124"/>
      <c r="G83" s="135"/>
      <c r="H83" s="262">
        <f>H84</f>
        <v>110</v>
      </c>
      <c r="J83" s="37"/>
      <c r="K83" s="37"/>
    </row>
    <row r="84" spans="1:11" s="39" customFormat="1" ht="38.25">
      <c r="A84" s="294" t="s">
        <v>251</v>
      </c>
      <c r="B84" s="234" t="s">
        <v>103</v>
      </c>
      <c r="C84" s="234" t="s">
        <v>127</v>
      </c>
      <c r="D84" s="114" t="s">
        <v>103</v>
      </c>
      <c r="E84" s="115" t="s">
        <v>267</v>
      </c>
      <c r="F84" s="116"/>
      <c r="G84" s="234"/>
      <c r="H84" s="262">
        <f>H85+H87</f>
        <v>110</v>
      </c>
      <c r="J84" s="37"/>
      <c r="K84" s="37"/>
    </row>
    <row r="85" spans="1:11" s="39" customFormat="1" ht="25.5">
      <c r="A85" s="249" t="s">
        <v>370</v>
      </c>
      <c r="B85" s="135" t="s">
        <v>103</v>
      </c>
      <c r="C85" s="135" t="s">
        <v>127</v>
      </c>
      <c r="D85" s="122" t="s">
        <v>103</v>
      </c>
      <c r="E85" s="123" t="s">
        <v>267</v>
      </c>
      <c r="F85" s="124" t="s">
        <v>301</v>
      </c>
      <c r="G85" s="135"/>
      <c r="H85" s="263">
        <f>H86</f>
        <v>10</v>
      </c>
      <c r="J85" s="37"/>
      <c r="K85" s="37"/>
    </row>
    <row r="86" spans="1:11" s="39" customFormat="1" ht="24">
      <c r="A86" s="127" t="s">
        <v>182</v>
      </c>
      <c r="B86" s="135" t="s">
        <v>103</v>
      </c>
      <c r="C86" s="135" t="s">
        <v>127</v>
      </c>
      <c r="D86" s="122" t="s">
        <v>103</v>
      </c>
      <c r="E86" s="123" t="s">
        <v>267</v>
      </c>
      <c r="F86" s="124" t="s">
        <v>301</v>
      </c>
      <c r="G86" s="135" t="s">
        <v>181</v>
      </c>
      <c r="H86" s="263">
        <v>10</v>
      </c>
      <c r="J86" s="37"/>
      <c r="K86" s="37"/>
    </row>
    <row r="87" spans="1:11" s="39" customFormat="1" ht="12">
      <c r="A87" s="127" t="s">
        <v>400</v>
      </c>
      <c r="B87" s="135" t="s">
        <v>103</v>
      </c>
      <c r="C87" s="135" t="s">
        <v>127</v>
      </c>
      <c r="D87" s="122" t="s">
        <v>103</v>
      </c>
      <c r="E87" s="123" t="s">
        <v>267</v>
      </c>
      <c r="F87" s="124" t="s">
        <v>356</v>
      </c>
      <c r="G87" s="135"/>
      <c r="H87" s="263">
        <f>H88</f>
        <v>100</v>
      </c>
      <c r="J87" s="37"/>
      <c r="K87" s="37"/>
    </row>
    <row r="88" spans="1:11" s="39" customFormat="1" ht="24">
      <c r="A88" s="127" t="s">
        <v>182</v>
      </c>
      <c r="B88" s="135" t="s">
        <v>103</v>
      </c>
      <c r="C88" s="135" t="s">
        <v>127</v>
      </c>
      <c r="D88" s="122" t="s">
        <v>103</v>
      </c>
      <c r="E88" s="123" t="s">
        <v>267</v>
      </c>
      <c r="F88" s="124" t="s">
        <v>356</v>
      </c>
      <c r="G88" s="135" t="s">
        <v>181</v>
      </c>
      <c r="H88" s="263">
        <v>100</v>
      </c>
      <c r="J88" s="37"/>
      <c r="K88" s="37"/>
    </row>
    <row r="89" spans="1:11" s="39" customFormat="1" ht="38.25">
      <c r="A89" s="200" t="s">
        <v>253</v>
      </c>
      <c r="B89" s="234" t="s">
        <v>103</v>
      </c>
      <c r="C89" s="234" t="s">
        <v>126</v>
      </c>
      <c r="D89" s="114" t="s">
        <v>103</v>
      </c>
      <c r="E89" s="115" t="s">
        <v>155</v>
      </c>
      <c r="F89" s="116"/>
      <c r="G89" s="234"/>
      <c r="H89" s="262">
        <f>H90+H92+H94</f>
        <v>213.6</v>
      </c>
      <c r="J89" s="37"/>
      <c r="K89" s="37"/>
    </row>
    <row r="90" spans="1:11" s="39" customFormat="1" ht="25.5">
      <c r="A90" s="186" t="s">
        <v>254</v>
      </c>
      <c r="B90" s="135" t="s">
        <v>103</v>
      </c>
      <c r="C90" s="135" t="s">
        <v>126</v>
      </c>
      <c r="D90" s="122" t="s">
        <v>103</v>
      </c>
      <c r="E90" s="123" t="s">
        <v>155</v>
      </c>
      <c r="F90" s="124" t="s">
        <v>302</v>
      </c>
      <c r="G90" s="135"/>
      <c r="H90" s="263">
        <f>H91</f>
        <v>180</v>
      </c>
      <c r="J90" s="37"/>
      <c r="K90" s="37"/>
    </row>
    <row r="91" spans="1:11" s="39" customFormat="1" ht="24">
      <c r="A91" s="127" t="s">
        <v>182</v>
      </c>
      <c r="B91" s="135" t="s">
        <v>103</v>
      </c>
      <c r="C91" s="135" t="s">
        <v>126</v>
      </c>
      <c r="D91" s="122" t="s">
        <v>103</v>
      </c>
      <c r="E91" s="123" t="s">
        <v>155</v>
      </c>
      <c r="F91" s="124" t="s">
        <v>302</v>
      </c>
      <c r="G91" s="135" t="s">
        <v>181</v>
      </c>
      <c r="H91" s="263">
        <v>180</v>
      </c>
      <c r="J91" s="37"/>
      <c r="K91" s="37"/>
    </row>
    <row r="92" spans="1:11" s="39" customFormat="1" ht="12.75">
      <c r="A92" s="186" t="s">
        <v>255</v>
      </c>
      <c r="B92" s="135" t="s">
        <v>103</v>
      </c>
      <c r="C92" s="135" t="s">
        <v>126</v>
      </c>
      <c r="D92" s="122" t="s">
        <v>103</v>
      </c>
      <c r="E92" s="123" t="s">
        <v>155</v>
      </c>
      <c r="F92" s="124" t="s">
        <v>303</v>
      </c>
      <c r="G92" s="135"/>
      <c r="H92" s="263">
        <f>H93</f>
        <v>20</v>
      </c>
      <c r="J92" s="37"/>
      <c r="K92" s="37"/>
    </row>
    <row r="93" spans="1:11" s="39" customFormat="1" ht="24">
      <c r="A93" s="127" t="s">
        <v>182</v>
      </c>
      <c r="B93" s="135" t="s">
        <v>103</v>
      </c>
      <c r="C93" s="135" t="s">
        <v>126</v>
      </c>
      <c r="D93" s="122" t="s">
        <v>103</v>
      </c>
      <c r="E93" s="123" t="s">
        <v>155</v>
      </c>
      <c r="F93" s="124" t="s">
        <v>303</v>
      </c>
      <c r="G93" s="135" t="s">
        <v>181</v>
      </c>
      <c r="H93" s="263">
        <v>20</v>
      </c>
      <c r="J93" s="37"/>
      <c r="K93" s="37"/>
    </row>
    <row r="94" spans="1:11" s="39" customFormat="1" ht="25.5">
      <c r="A94" s="182" t="s">
        <v>256</v>
      </c>
      <c r="B94" s="234" t="s">
        <v>103</v>
      </c>
      <c r="C94" s="234" t="s">
        <v>126</v>
      </c>
      <c r="D94" s="114" t="s">
        <v>103</v>
      </c>
      <c r="E94" s="115" t="s">
        <v>298</v>
      </c>
      <c r="F94" s="116"/>
      <c r="G94" s="234"/>
      <c r="H94" s="262">
        <f>H95</f>
        <v>13.6</v>
      </c>
      <c r="J94" s="199"/>
      <c r="K94" s="37"/>
    </row>
    <row r="95" spans="1:11" s="39" customFormat="1" ht="25.5">
      <c r="A95" s="186" t="s">
        <v>257</v>
      </c>
      <c r="B95" s="135" t="s">
        <v>103</v>
      </c>
      <c r="C95" s="135" t="s">
        <v>126</v>
      </c>
      <c r="D95" s="122" t="s">
        <v>103</v>
      </c>
      <c r="E95" s="123" t="s">
        <v>298</v>
      </c>
      <c r="F95" s="124" t="s">
        <v>304</v>
      </c>
      <c r="G95" s="135"/>
      <c r="H95" s="263">
        <f>H96</f>
        <v>13.6</v>
      </c>
      <c r="J95" s="37"/>
      <c r="K95" s="37"/>
    </row>
    <row r="96" spans="1:11" s="39" customFormat="1" ht="24">
      <c r="A96" s="127" t="s">
        <v>182</v>
      </c>
      <c r="B96" s="135" t="s">
        <v>103</v>
      </c>
      <c r="C96" s="135" t="s">
        <v>126</v>
      </c>
      <c r="D96" s="122" t="s">
        <v>103</v>
      </c>
      <c r="E96" s="123" t="s">
        <v>298</v>
      </c>
      <c r="F96" s="124" t="s">
        <v>304</v>
      </c>
      <c r="G96" s="135" t="s">
        <v>181</v>
      </c>
      <c r="H96" s="263">
        <v>13.6</v>
      </c>
      <c r="J96" s="37"/>
      <c r="K96" s="37"/>
    </row>
    <row r="97" spans="1:9" s="81" customFormat="1" ht="14.25">
      <c r="A97" s="195" t="s">
        <v>211</v>
      </c>
      <c r="B97" s="196" t="s">
        <v>106</v>
      </c>
      <c r="C97" s="196"/>
      <c r="D97" s="177"/>
      <c r="E97" s="178"/>
      <c r="F97" s="179"/>
      <c r="G97" s="196"/>
      <c r="H97" s="274">
        <f>H98</f>
        <v>5</v>
      </c>
      <c r="I97" s="80"/>
    </row>
    <row r="98" spans="1:11" s="39" customFormat="1" ht="12.75">
      <c r="A98" s="137" t="s">
        <v>305</v>
      </c>
      <c r="B98" s="138" t="s">
        <v>106</v>
      </c>
      <c r="C98" s="139">
        <v>12</v>
      </c>
      <c r="D98" s="122"/>
      <c r="E98" s="123"/>
      <c r="F98" s="124"/>
      <c r="G98" s="125"/>
      <c r="H98" s="275">
        <f>H99</f>
        <v>5</v>
      </c>
      <c r="J98" s="37"/>
      <c r="K98" s="37"/>
    </row>
    <row r="99" spans="1:11" s="39" customFormat="1" ht="37.5" customHeight="1">
      <c r="A99" s="200" t="s">
        <v>258</v>
      </c>
      <c r="B99" s="234" t="s">
        <v>106</v>
      </c>
      <c r="C99" s="234" t="s">
        <v>259</v>
      </c>
      <c r="D99" s="114" t="s">
        <v>106</v>
      </c>
      <c r="E99" s="115"/>
      <c r="F99" s="124"/>
      <c r="G99" s="143"/>
      <c r="H99" s="262">
        <f>H100</f>
        <v>5</v>
      </c>
      <c r="J99" s="37"/>
      <c r="K99" s="37"/>
    </row>
    <row r="100" spans="1:11" s="39" customFormat="1" ht="23.25" customHeight="1">
      <c r="A100" s="365" t="s">
        <v>0</v>
      </c>
      <c r="B100" s="234" t="s">
        <v>106</v>
      </c>
      <c r="C100" s="234" t="s">
        <v>259</v>
      </c>
      <c r="D100" s="114" t="s">
        <v>106</v>
      </c>
      <c r="E100" s="115" t="s">
        <v>267</v>
      </c>
      <c r="F100" s="116" t="s">
        <v>306</v>
      </c>
      <c r="G100" s="148"/>
      <c r="H100" s="262">
        <f>H101</f>
        <v>5</v>
      </c>
      <c r="J100" s="37"/>
      <c r="K100" s="37"/>
    </row>
    <row r="101" spans="1:11" s="39" customFormat="1" ht="23.25" customHeight="1">
      <c r="A101" s="127" t="s">
        <v>182</v>
      </c>
      <c r="B101" s="135" t="s">
        <v>106</v>
      </c>
      <c r="C101" s="135" t="s">
        <v>259</v>
      </c>
      <c r="D101" s="122" t="s">
        <v>106</v>
      </c>
      <c r="E101" s="123" t="s">
        <v>267</v>
      </c>
      <c r="F101" s="124" t="s">
        <v>306</v>
      </c>
      <c r="G101" s="143">
        <v>240</v>
      </c>
      <c r="H101" s="263">
        <v>5</v>
      </c>
      <c r="J101" s="37"/>
      <c r="K101" s="37"/>
    </row>
    <row r="102" spans="1:9" s="81" customFormat="1" ht="14.25">
      <c r="A102" s="195" t="s">
        <v>85</v>
      </c>
      <c r="B102" s="196" t="s">
        <v>107</v>
      </c>
      <c r="C102" s="196"/>
      <c r="D102" s="177"/>
      <c r="E102" s="178"/>
      <c r="F102" s="179"/>
      <c r="G102" s="196"/>
      <c r="H102" s="274">
        <f>H103+H106</f>
        <v>2995.7999999999997</v>
      </c>
      <c r="I102" s="80"/>
    </row>
    <row r="103" spans="1:11" s="39" customFormat="1" ht="12.75">
      <c r="A103" s="137" t="s">
        <v>108</v>
      </c>
      <c r="B103" s="138" t="s">
        <v>107</v>
      </c>
      <c r="C103" s="139" t="s">
        <v>102</v>
      </c>
      <c r="D103" s="122"/>
      <c r="E103" s="123"/>
      <c r="F103" s="124"/>
      <c r="G103" s="125"/>
      <c r="H103" s="275">
        <f>H104</f>
        <v>45.1</v>
      </c>
      <c r="J103" s="37"/>
      <c r="K103" s="37"/>
    </row>
    <row r="104" spans="1:11" s="39" customFormat="1" ht="51.75">
      <c r="A104" s="183" t="s">
        <v>260</v>
      </c>
      <c r="B104" s="120" t="s">
        <v>107</v>
      </c>
      <c r="C104" s="121" t="s">
        <v>102</v>
      </c>
      <c r="D104" s="122" t="s">
        <v>77</v>
      </c>
      <c r="E104" s="123" t="s">
        <v>307</v>
      </c>
      <c r="F104" s="124"/>
      <c r="G104" s="125"/>
      <c r="H104" s="277">
        <f>H105</f>
        <v>45.1</v>
      </c>
      <c r="J104" s="37"/>
      <c r="K104" s="37"/>
    </row>
    <row r="105" spans="1:11" s="39" customFormat="1" ht="24">
      <c r="A105" s="127" t="s">
        <v>182</v>
      </c>
      <c r="B105" s="120" t="s">
        <v>107</v>
      </c>
      <c r="C105" s="121" t="s">
        <v>102</v>
      </c>
      <c r="D105" s="122" t="s">
        <v>77</v>
      </c>
      <c r="E105" s="123" t="s">
        <v>307</v>
      </c>
      <c r="F105" s="124" t="s">
        <v>321</v>
      </c>
      <c r="G105" s="125" t="s">
        <v>181</v>
      </c>
      <c r="H105" s="277">
        <v>45.1</v>
      </c>
      <c r="J105" s="37"/>
      <c r="K105" s="37"/>
    </row>
    <row r="106" spans="1:11" s="39" customFormat="1" ht="12.75">
      <c r="A106" s="137" t="s">
        <v>98</v>
      </c>
      <c r="B106" s="138" t="s">
        <v>107</v>
      </c>
      <c r="C106" s="139" t="s">
        <v>103</v>
      </c>
      <c r="D106" s="122"/>
      <c r="E106" s="123"/>
      <c r="F106" s="124"/>
      <c r="G106" s="125"/>
      <c r="H106" s="275">
        <f>H107</f>
        <v>2950.7</v>
      </c>
      <c r="J106" s="37"/>
      <c r="K106" s="37"/>
    </row>
    <row r="107" spans="1:11" s="39" customFormat="1" ht="24.75" customHeight="1">
      <c r="A107" s="111" t="s">
        <v>217</v>
      </c>
      <c r="B107" s="112" t="s">
        <v>107</v>
      </c>
      <c r="C107" s="113" t="s">
        <v>103</v>
      </c>
      <c r="D107" s="114" t="s">
        <v>107</v>
      </c>
      <c r="E107" s="115"/>
      <c r="F107" s="116"/>
      <c r="G107" s="117"/>
      <c r="H107" s="261">
        <f>H108+H113+H118</f>
        <v>2950.7</v>
      </c>
      <c r="J107" s="37"/>
      <c r="K107" s="37"/>
    </row>
    <row r="108" spans="1:8" ht="27" customHeight="1">
      <c r="A108" s="147" t="s">
        <v>218</v>
      </c>
      <c r="B108" s="129" t="s">
        <v>107</v>
      </c>
      <c r="C108" s="129" t="s">
        <v>103</v>
      </c>
      <c r="D108" s="114" t="s">
        <v>107</v>
      </c>
      <c r="E108" s="115" t="s">
        <v>267</v>
      </c>
      <c r="F108" s="116" t="s">
        <v>273</v>
      </c>
      <c r="G108" s="148"/>
      <c r="H108" s="262">
        <f>H109+H111</f>
        <v>700</v>
      </c>
    </row>
    <row r="109" spans="1:8" ht="35.25" customHeight="1">
      <c r="A109" s="149" t="s">
        <v>219</v>
      </c>
      <c r="B109" s="133" t="s">
        <v>107</v>
      </c>
      <c r="C109" s="133" t="s">
        <v>103</v>
      </c>
      <c r="D109" s="122" t="s">
        <v>107</v>
      </c>
      <c r="E109" s="123" t="s">
        <v>267</v>
      </c>
      <c r="F109" s="124" t="s">
        <v>309</v>
      </c>
      <c r="G109" s="143"/>
      <c r="H109" s="263">
        <f>H110</f>
        <v>200</v>
      </c>
    </row>
    <row r="110" spans="1:8" ht="24">
      <c r="A110" s="127" t="s">
        <v>182</v>
      </c>
      <c r="B110" s="133" t="s">
        <v>107</v>
      </c>
      <c r="C110" s="133" t="s">
        <v>103</v>
      </c>
      <c r="D110" s="122" t="s">
        <v>107</v>
      </c>
      <c r="E110" s="123" t="s">
        <v>267</v>
      </c>
      <c r="F110" s="124" t="s">
        <v>309</v>
      </c>
      <c r="G110" s="143">
        <v>240</v>
      </c>
      <c r="H110" s="263">
        <v>200</v>
      </c>
    </row>
    <row r="111" spans="1:8" ht="23.25" customHeight="1">
      <c r="A111" s="149" t="s">
        <v>220</v>
      </c>
      <c r="B111" s="133" t="s">
        <v>107</v>
      </c>
      <c r="C111" s="133" t="s">
        <v>103</v>
      </c>
      <c r="D111" s="122" t="s">
        <v>107</v>
      </c>
      <c r="E111" s="123" t="s">
        <v>267</v>
      </c>
      <c r="F111" s="124" t="s">
        <v>310</v>
      </c>
      <c r="G111" s="143"/>
      <c r="H111" s="263">
        <f>H112</f>
        <v>500</v>
      </c>
    </row>
    <row r="112" spans="1:8" ht="26.25" customHeight="1">
      <c r="A112" s="127" t="s">
        <v>182</v>
      </c>
      <c r="B112" s="133" t="s">
        <v>107</v>
      </c>
      <c r="C112" s="133" t="s">
        <v>103</v>
      </c>
      <c r="D112" s="122" t="s">
        <v>107</v>
      </c>
      <c r="E112" s="123" t="s">
        <v>267</v>
      </c>
      <c r="F112" s="124" t="s">
        <v>310</v>
      </c>
      <c r="G112" s="143">
        <v>240</v>
      </c>
      <c r="H112" s="263">
        <v>500</v>
      </c>
    </row>
    <row r="113" spans="1:8" ht="27">
      <c r="A113" s="150" t="s">
        <v>221</v>
      </c>
      <c r="B113" s="129" t="s">
        <v>107</v>
      </c>
      <c r="C113" s="129" t="s">
        <v>103</v>
      </c>
      <c r="D113" s="114" t="s">
        <v>107</v>
      </c>
      <c r="E113" s="115" t="s">
        <v>155</v>
      </c>
      <c r="F113" s="116"/>
      <c r="G113" s="148"/>
      <c r="H113" s="262">
        <f>H115+H116</f>
        <v>1187.2</v>
      </c>
    </row>
    <row r="114" spans="1:8" ht="33.75">
      <c r="A114" s="151" t="s">
        <v>222</v>
      </c>
      <c r="B114" s="133" t="s">
        <v>107</v>
      </c>
      <c r="C114" s="133" t="s">
        <v>103</v>
      </c>
      <c r="D114" s="122" t="s">
        <v>107</v>
      </c>
      <c r="E114" s="123" t="s">
        <v>155</v>
      </c>
      <c r="F114" s="124" t="s">
        <v>311</v>
      </c>
      <c r="G114" s="143"/>
      <c r="H114" s="263">
        <f>H115</f>
        <v>837.2</v>
      </c>
    </row>
    <row r="115" spans="1:8" ht="24">
      <c r="A115" s="127" t="s">
        <v>182</v>
      </c>
      <c r="B115" s="133" t="s">
        <v>107</v>
      </c>
      <c r="C115" s="133" t="s">
        <v>103</v>
      </c>
      <c r="D115" s="122" t="s">
        <v>107</v>
      </c>
      <c r="E115" s="123" t="s">
        <v>155</v>
      </c>
      <c r="F115" s="124" t="s">
        <v>311</v>
      </c>
      <c r="G115" s="143">
        <v>240</v>
      </c>
      <c r="H115" s="263">
        <v>837.2</v>
      </c>
    </row>
    <row r="116" spans="1:8" ht="33.75" customHeight="1">
      <c r="A116" s="151" t="s">
        <v>223</v>
      </c>
      <c r="B116" s="120" t="s">
        <v>107</v>
      </c>
      <c r="C116" s="121" t="s">
        <v>103</v>
      </c>
      <c r="D116" s="122" t="s">
        <v>107</v>
      </c>
      <c r="E116" s="123" t="s">
        <v>155</v>
      </c>
      <c r="F116" s="124" t="s">
        <v>312</v>
      </c>
      <c r="G116" s="152"/>
      <c r="H116" s="263">
        <f>H117</f>
        <v>350</v>
      </c>
    </row>
    <row r="117" spans="1:8" ht="22.5" customHeight="1">
      <c r="A117" s="127" t="s">
        <v>182</v>
      </c>
      <c r="B117" s="120" t="s">
        <v>107</v>
      </c>
      <c r="C117" s="121" t="s">
        <v>103</v>
      </c>
      <c r="D117" s="122" t="s">
        <v>107</v>
      </c>
      <c r="E117" s="123" t="s">
        <v>155</v>
      </c>
      <c r="F117" s="124" t="s">
        <v>312</v>
      </c>
      <c r="G117" s="152">
        <v>240</v>
      </c>
      <c r="H117" s="263">
        <v>350</v>
      </c>
    </row>
    <row r="118" spans="1:8" ht="27.75" customHeight="1">
      <c r="A118" s="153" t="s">
        <v>224</v>
      </c>
      <c r="B118" s="112" t="s">
        <v>107</v>
      </c>
      <c r="C118" s="113" t="s">
        <v>103</v>
      </c>
      <c r="D118" s="114" t="s">
        <v>107</v>
      </c>
      <c r="E118" s="115" t="s">
        <v>298</v>
      </c>
      <c r="F118" s="116"/>
      <c r="G118" s="295"/>
      <c r="H118" s="262">
        <f>H119+H121+H123+H125</f>
        <v>1063.5</v>
      </c>
    </row>
    <row r="119" spans="1:8" ht="27.75" customHeight="1">
      <c r="A119" s="154" t="s">
        <v>225</v>
      </c>
      <c r="B119" s="120" t="s">
        <v>107</v>
      </c>
      <c r="C119" s="121" t="s">
        <v>103</v>
      </c>
      <c r="D119" s="122" t="s">
        <v>107</v>
      </c>
      <c r="E119" s="123" t="s">
        <v>298</v>
      </c>
      <c r="F119" s="124" t="s">
        <v>313</v>
      </c>
      <c r="G119" s="152"/>
      <c r="H119" s="263">
        <f>H120</f>
        <v>150</v>
      </c>
    </row>
    <row r="120" spans="1:8" ht="30" customHeight="1">
      <c r="A120" s="201" t="s">
        <v>182</v>
      </c>
      <c r="B120" s="120" t="s">
        <v>107</v>
      </c>
      <c r="C120" s="121" t="s">
        <v>103</v>
      </c>
      <c r="D120" s="122" t="s">
        <v>107</v>
      </c>
      <c r="E120" s="123" t="s">
        <v>298</v>
      </c>
      <c r="F120" s="124" t="s">
        <v>313</v>
      </c>
      <c r="G120" s="152">
        <v>240</v>
      </c>
      <c r="H120" s="263">
        <v>150</v>
      </c>
    </row>
    <row r="121" spans="1:8" ht="22.5">
      <c r="A121" s="154" t="s">
        <v>226</v>
      </c>
      <c r="B121" s="120" t="s">
        <v>107</v>
      </c>
      <c r="C121" s="121" t="s">
        <v>103</v>
      </c>
      <c r="D121" s="122" t="s">
        <v>107</v>
      </c>
      <c r="E121" s="123" t="s">
        <v>298</v>
      </c>
      <c r="F121" s="124" t="s">
        <v>314</v>
      </c>
      <c r="G121" s="131"/>
      <c r="H121" s="263">
        <f>H122</f>
        <v>600</v>
      </c>
    </row>
    <row r="122" spans="1:8" ht="24">
      <c r="A122" s="201" t="s">
        <v>182</v>
      </c>
      <c r="B122" s="120" t="s">
        <v>107</v>
      </c>
      <c r="C122" s="121" t="s">
        <v>103</v>
      </c>
      <c r="D122" s="122" t="s">
        <v>107</v>
      </c>
      <c r="E122" s="123" t="s">
        <v>298</v>
      </c>
      <c r="F122" s="124" t="s">
        <v>314</v>
      </c>
      <c r="G122" s="131" t="s">
        <v>181</v>
      </c>
      <c r="H122" s="263">
        <v>600</v>
      </c>
    </row>
    <row r="123" spans="1:8" ht="22.5">
      <c r="A123" s="154" t="s">
        <v>227</v>
      </c>
      <c r="B123" s="120" t="s">
        <v>107</v>
      </c>
      <c r="C123" s="121" t="s">
        <v>103</v>
      </c>
      <c r="D123" s="122" t="s">
        <v>107</v>
      </c>
      <c r="E123" s="123" t="s">
        <v>298</v>
      </c>
      <c r="F123" s="124" t="s">
        <v>315</v>
      </c>
      <c r="G123" s="131"/>
      <c r="H123" s="263">
        <f>H124</f>
        <v>100</v>
      </c>
    </row>
    <row r="124" spans="1:8" ht="24">
      <c r="A124" s="201" t="s">
        <v>182</v>
      </c>
      <c r="B124" s="120" t="s">
        <v>107</v>
      </c>
      <c r="C124" s="121" t="s">
        <v>103</v>
      </c>
      <c r="D124" s="122" t="s">
        <v>107</v>
      </c>
      <c r="E124" s="123" t="s">
        <v>298</v>
      </c>
      <c r="F124" s="124" t="s">
        <v>315</v>
      </c>
      <c r="G124" s="131" t="s">
        <v>181</v>
      </c>
      <c r="H124" s="263">
        <v>100</v>
      </c>
    </row>
    <row r="125" spans="1:8" ht="24">
      <c r="A125" s="127" t="s">
        <v>361</v>
      </c>
      <c r="B125" s="120" t="s">
        <v>107</v>
      </c>
      <c r="C125" s="121" t="s">
        <v>103</v>
      </c>
      <c r="D125" s="122" t="s">
        <v>107</v>
      </c>
      <c r="E125" s="123" t="s">
        <v>298</v>
      </c>
      <c r="F125" s="124" t="s">
        <v>316</v>
      </c>
      <c r="G125" s="131"/>
      <c r="H125" s="263">
        <f>H126</f>
        <v>213.5</v>
      </c>
    </row>
    <row r="126" spans="1:8" ht="38.25">
      <c r="A126" s="252" t="s">
        <v>261</v>
      </c>
      <c r="B126" s="120" t="s">
        <v>107</v>
      </c>
      <c r="C126" s="121" t="s">
        <v>103</v>
      </c>
      <c r="D126" s="122" t="s">
        <v>107</v>
      </c>
      <c r="E126" s="123" t="s">
        <v>298</v>
      </c>
      <c r="F126" s="124" t="s">
        <v>316</v>
      </c>
      <c r="G126" s="131" t="s">
        <v>181</v>
      </c>
      <c r="H126" s="263">
        <v>213.5</v>
      </c>
    </row>
    <row r="127" spans="1:8" ht="14.25">
      <c r="A127" s="168" t="s">
        <v>86</v>
      </c>
      <c r="B127" s="168" t="s">
        <v>109</v>
      </c>
      <c r="C127" s="169"/>
      <c r="D127" s="170"/>
      <c r="E127" s="171"/>
      <c r="F127" s="179"/>
      <c r="G127" s="171"/>
      <c r="H127" s="274">
        <f>H128</f>
        <v>15</v>
      </c>
    </row>
    <row r="128" spans="1:8" ht="12">
      <c r="A128" s="138" t="s">
        <v>136</v>
      </c>
      <c r="B128" s="138" t="s">
        <v>109</v>
      </c>
      <c r="C128" s="139" t="s">
        <v>107</v>
      </c>
      <c r="D128" s="155"/>
      <c r="E128" s="131"/>
      <c r="F128" s="124"/>
      <c r="G128" s="131"/>
      <c r="H128" s="262">
        <f>H129</f>
        <v>15</v>
      </c>
    </row>
    <row r="129" spans="1:8" ht="12.75">
      <c r="A129" s="111" t="s">
        <v>75</v>
      </c>
      <c r="B129" s="129" t="s">
        <v>109</v>
      </c>
      <c r="C129" s="129" t="s">
        <v>107</v>
      </c>
      <c r="D129" s="114" t="s">
        <v>236</v>
      </c>
      <c r="E129" s="115"/>
      <c r="F129" s="116"/>
      <c r="G129" s="157"/>
      <c r="H129" s="262">
        <f>H130</f>
        <v>15</v>
      </c>
    </row>
    <row r="130" spans="1:8" ht="38.25">
      <c r="A130" s="111" t="s">
        <v>228</v>
      </c>
      <c r="B130" s="129" t="s">
        <v>109</v>
      </c>
      <c r="C130" s="129" t="s">
        <v>107</v>
      </c>
      <c r="D130" s="114" t="s">
        <v>236</v>
      </c>
      <c r="E130" s="115"/>
      <c r="F130" s="116"/>
      <c r="G130" s="157"/>
      <c r="H130" s="262">
        <f>H133</f>
        <v>15</v>
      </c>
    </row>
    <row r="131" spans="1:8" ht="38.25">
      <c r="A131" s="187" t="s">
        <v>2</v>
      </c>
      <c r="B131" s="129" t="s">
        <v>109</v>
      </c>
      <c r="C131" s="129" t="s">
        <v>107</v>
      </c>
      <c r="D131" s="114" t="s">
        <v>236</v>
      </c>
      <c r="E131" s="115" t="s">
        <v>267</v>
      </c>
      <c r="F131" s="116"/>
      <c r="G131" s="157"/>
      <c r="H131" s="262">
        <f>H132</f>
        <v>15</v>
      </c>
    </row>
    <row r="132" spans="1:8" ht="12">
      <c r="A132" s="206" t="s">
        <v>262</v>
      </c>
      <c r="B132" s="133" t="s">
        <v>109</v>
      </c>
      <c r="C132" s="133" t="s">
        <v>107</v>
      </c>
      <c r="D132" s="122" t="s">
        <v>236</v>
      </c>
      <c r="E132" s="123" t="s">
        <v>267</v>
      </c>
      <c r="F132" s="124" t="s">
        <v>290</v>
      </c>
      <c r="G132" s="158"/>
      <c r="H132" s="263">
        <f>H133</f>
        <v>15</v>
      </c>
    </row>
    <row r="133" spans="1:8" ht="24">
      <c r="A133" s="127" t="s">
        <v>182</v>
      </c>
      <c r="B133" s="133" t="s">
        <v>109</v>
      </c>
      <c r="C133" s="133" t="s">
        <v>107</v>
      </c>
      <c r="D133" s="122" t="s">
        <v>236</v>
      </c>
      <c r="E133" s="123" t="s">
        <v>267</v>
      </c>
      <c r="F133" s="124" t="s">
        <v>290</v>
      </c>
      <c r="G133" s="143">
        <v>240</v>
      </c>
      <c r="H133" s="263">
        <v>15</v>
      </c>
    </row>
    <row r="134" spans="1:8" ht="14.25">
      <c r="A134" s="168" t="s">
        <v>87</v>
      </c>
      <c r="B134" s="168" t="s">
        <v>110</v>
      </c>
      <c r="C134" s="169"/>
      <c r="D134" s="170"/>
      <c r="E134" s="171"/>
      <c r="F134" s="179"/>
      <c r="G134" s="171"/>
      <c r="H134" s="274">
        <f>H135</f>
        <v>3876.8999999999996</v>
      </c>
    </row>
    <row r="135" spans="1:8" ht="12">
      <c r="A135" s="138" t="s">
        <v>111</v>
      </c>
      <c r="B135" s="138" t="s">
        <v>110</v>
      </c>
      <c r="C135" s="139" t="s">
        <v>102</v>
      </c>
      <c r="D135" s="155"/>
      <c r="E135" s="131"/>
      <c r="F135" s="124"/>
      <c r="G135" s="131"/>
      <c r="H135" s="262">
        <f>H136</f>
        <v>3876.8999999999996</v>
      </c>
    </row>
    <row r="136" spans="1:11" s="39" customFormat="1" ht="26.25" customHeight="1">
      <c r="A136" s="182" t="s">
        <v>263</v>
      </c>
      <c r="B136" s="112" t="s">
        <v>110</v>
      </c>
      <c r="C136" s="113" t="s">
        <v>102</v>
      </c>
      <c r="D136" s="114" t="s">
        <v>109</v>
      </c>
      <c r="E136" s="115"/>
      <c r="F136" s="116"/>
      <c r="G136" s="117"/>
      <c r="H136" s="261">
        <f>H137+H148</f>
        <v>3876.8999999999996</v>
      </c>
      <c r="J136" s="37"/>
      <c r="K136" s="37"/>
    </row>
    <row r="137" spans="1:8" ht="28.5" customHeight="1">
      <c r="A137" s="207" t="s">
        <v>264</v>
      </c>
      <c r="B137" s="129" t="s">
        <v>110</v>
      </c>
      <c r="C137" s="129" t="s">
        <v>102</v>
      </c>
      <c r="D137" s="114" t="s">
        <v>109</v>
      </c>
      <c r="E137" s="115" t="s">
        <v>267</v>
      </c>
      <c r="F137" s="116"/>
      <c r="G137" s="157"/>
      <c r="H137" s="262">
        <f>H138+H144+H146</f>
        <v>3718.8999999999996</v>
      </c>
    </row>
    <row r="138" spans="1:8" ht="23.25" customHeight="1">
      <c r="A138" s="209" t="s">
        <v>265</v>
      </c>
      <c r="B138" s="133" t="s">
        <v>110</v>
      </c>
      <c r="C138" s="133" t="s">
        <v>102</v>
      </c>
      <c r="D138" s="122" t="s">
        <v>109</v>
      </c>
      <c r="E138" s="123" t="s">
        <v>267</v>
      </c>
      <c r="F138" s="124" t="s">
        <v>317</v>
      </c>
      <c r="G138" s="158"/>
      <c r="H138" s="263">
        <f>H139+H140+H141</f>
        <v>3598.8999999999996</v>
      </c>
    </row>
    <row r="139" spans="1:8" ht="15" customHeight="1">
      <c r="A139" s="183" t="s">
        <v>266</v>
      </c>
      <c r="B139" s="133" t="s">
        <v>110</v>
      </c>
      <c r="C139" s="133" t="s">
        <v>102</v>
      </c>
      <c r="D139" s="122" t="s">
        <v>109</v>
      </c>
      <c r="E139" s="123" t="s">
        <v>267</v>
      </c>
      <c r="F139" s="124" t="s">
        <v>317</v>
      </c>
      <c r="G139" s="158" t="s">
        <v>190</v>
      </c>
      <c r="H139" s="263">
        <v>2048.1</v>
      </c>
    </row>
    <row r="140" spans="1:8" ht="25.5" customHeight="1">
      <c r="A140" s="127" t="s">
        <v>182</v>
      </c>
      <c r="B140" s="133" t="s">
        <v>110</v>
      </c>
      <c r="C140" s="133" t="s">
        <v>102</v>
      </c>
      <c r="D140" s="122" t="s">
        <v>109</v>
      </c>
      <c r="E140" s="123" t="s">
        <v>267</v>
      </c>
      <c r="F140" s="124" t="s">
        <v>317</v>
      </c>
      <c r="G140" s="158" t="s">
        <v>181</v>
      </c>
      <c r="H140" s="263">
        <v>1548.3</v>
      </c>
    </row>
    <row r="141" spans="1:11" ht="19.5" customHeight="1">
      <c r="A141" s="127" t="s">
        <v>183</v>
      </c>
      <c r="B141" s="133" t="s">
        <v>110</v>
      </c>
      <c r="C141" s="133" t="s">
        <v>102</v>
      </c>
      <c r="D141" s="122" t="s">
        <v>109</v>
      </c>
      <c r="E141" s="123" t="s">
        <v>267</v>
      </c>
      <c r="F141" s="124" t="s">
        <v>317</v>
      </c>
      <c r="G141" s="143">
        <v>850</v>
      </c>
      <c r="H141" s="263">
        <v>2.5</v>
      </c>
      <c r="K141" s="199"/>
    </row>
    <row r="142" ht="0.75" customHeight="1" hidden="1"/>
    <row r="143" ht="11.25" hidden="1"/>
    <row r="144" spans="1:8" ht="15.75" customHeight="1">
      <c r="A144" s="127" t="s">
        <v>362</v>
      </c>
      <c r="B144" s="133" t="s">
        <v>110</v>
      </c>
      <c r="C144" s="208" t="s">
        <v>102</v>
      </c>
      <c r="D144" s="122" t="s">
        <v>109</v>
      </c>
      <c r="E144" s="123" t="s">
        <v>267</v>
      </c>
      <c r="F144" s="124" t="s">
        <v>313</v>
      </c>
      <c r="G144" s="152"/>
      <c r="H144" s="278">
        <v>20</v>
      </c>
    </row>
    <row r="145" spans="1:8" ht="24.75" customHeight="1">
      <c r="A145" s="127" t="s">
        <v>182</v>
      </c>
      <c r="B145" s="133" t="s">
        <v>110</v>
      </c>
      <c r="C145" s="208" t="s">
        <v>102</v>
      </c>
      <c r="D145" s="122" t="s">
        <v>109</v>
      </c>
      <c r="E145" s="123" t="s">
        <v>267</v>
      </c>
      <c r="F145" s="124" t="s">
        <v>313</v>
      </c>
      <c r="G145" s="152">
        <v>240</v>
      </c>
      <c r="H145" s="278">
        <v>20</v>
      </c>
    </row>
    <row r="146" spans="1:8" ht="15.75" customHeight="1">
      <c r="A146" s="127" t="s">
        <v>363</v>
      </c>
      <c r="B146" s="133" t="s">
        <v>110</v>
      </c>
      <c r="C146" s="208" t="s">
        <v>102</v>
      </c>
      <c r="D146" s="122" t="s">
        <v>109</v>
      </c>
      <c r="E146" s="123" t="s">
        <v>267</v>
      </c>
      <c r="F146" s="124" t="s">
        <v>318</v>
      </c>
      <c r="G146" s="152"/>
      <c r="H146" s="278">
        <v>100</v>
      </c>
    </row>
    <row r="147" spans="1:8" ht="25.5" customHeight="1">
      <c r="A147" s="127" t="s">
        <v>182</v>
      </c>
      <c r="B147" s="133" t="s">
        <v>110</v>
      </c>
      <c r="C147" s="208" t="s">
        <v>102</v>
      </c>
      <c r="D147" s="122" t="s">
        <v>109</v>
      </c>
      <c r="E147" s="123" t="s">
        <v>267</v>
      </c>
      <c r="F147" s="124" t="s">
        <v>318</v>
      </c>
      <c r="G147" s="152">
        <v>240</v>
      </c>
      <c r="H147" s="278">
        <v>100</v>
      </c>
    </row>
    <row r="148" spans="1:8" ht="41.25" customHeight="1">
      <c r="A148" s="296" t="s">
        <v>364</v>
      </c>
      <c r="B148" s="129" t="s">
        <v>110</v>
      </c>
      <c r="C148" s="297" t="s">
        <v>102</v>
      </c>
      <c r="D148" s="114" t="s">
        <v>109</v>
      </c>
      <c r="E148" s="115" t="s">
        <v>155</v>
      </c>
      <c r="F148" s="116"/>
      <c r="G148" s="295"/>
      <c r="H148" s="262">
        <f>H149</f>
        <v>158</v>
      </c>
    </row>
    <row r="149" spans="1:8" ht="36" customHeight="1">
      <c r="A149" s="454" t="s">
        <v>365</v>
      </c>
      <c r="B149" s="133" t="s">
        <v>110</v>
      </c>
      <c r="C149" s="208" t="s">
        <v>102</v>
      </c>
      <c r="D149" s="122" t="s">
        <v>109</v>
      </c>
      <c r="E149" s="123" t="s">
        <v>155</v>
      </c>
      <c r="F149" s="124" t="s">
        <v>268</v>
      </c>
      <c r="G149" s="152"/>
      <c r="H149" s="279">
        <f>H150</f>
        <v>158</v>
      </c>
    </row>
    <row r="150" spans="1:8" ht="21" customHeight="1">
      <c r="A150" s="183" t="s">
        <v>266</v>
      </c>
      <c r="B150" s="133" t="s">
        <v>110</v>
      </c>
      <c r="C150" s="208" t="s">
        <v>102</v>
      </c>
      <c r="D150" s="122" t="s">
        <v>109</v>
      </c>
      <c r="E150" s="123" t="s">
        <v>155</v>
      </c>
      <c r="F150" s="124" t="s">
        <v>268</v>
      </c>
      <c r="G150" s="152">
        <v>100</v>
      </c>
      <c r="H150" s="279">
        <v>158</v>
      </c>
    </row>
    <row r="151" spans="1:8" ht="14.25">
      <c r="A151" s="210" t="s">
        <v>191</v>
      </c>
      <c r="B151" s="211" t="s">
        <v>126</v>
      </c>
      <c r="C151" s="212"/>
      <c r="D151" s="170"/>
      <c r="E151" s="171"/>
      <c r="F151" s="179"/>
      <c r="G151" s="213" t="s">
        <v>192</v>
      </c>
      <c r="H151" s="274">
        <f>H152</f>
        <v>276.3</v>
      </c>
    </row>
    <row r="152" spans="1:8" ht="12">
      <c r="A152" s="138" t="s">
        <v>193</v>
      </c>
      <c r="B152" s="138" t="s">
        <v>126</v>
      </c>
      <c r="C152" s="139" t="s">
        <v>102</v>
      </c>
      <c r="D152" s="155"/>
      <c r="E152" s="131"/>
      <c r="F152" s="156"/>
      <c r="G152" s="131"/>
      <c r="H152" s="261">
        <f>H153</f>
        <v>276.3</v>
      </c>
    </row>
    <row r="153" spans="1:8" ht="12.75">
      <c r="A153" s="111" t="s">
        <v>194</v>
      </c>
      <c r="B153" s="112" t="s">
        <v>126</v>
      </c>
      <c r="C153" s="113" t="s">
        <v>102</v>
      </c>
      <c r="D153" s="114" t="s">
        <v>195</v>
      </c>
      <c r="E153" s="115"/>
      <c r="F153" s="116"/>
      <c r="G153" s="117"/>
      <c r="H153" s="261">
        <f>H154</f>
        <v>276.3</v>
      </c>
    </row>
    <row r="154" spans="1:8" ht="12.75">
      <c r="A154" s="111" t="s">
        <v>196</v>
      </c>
      <c r="B154" s="298" t="s">
        <v>126</v>
      </c>
      <c r="C154" s="163" t="s">
        <v>102</v>
      </c>
      <c r="D154" s="163" t="s">
        <v>195</v>
      </c>
      <c r="E154" s="117" t="s">
        <v>267</v>
      </c>
      <c r="F154" s="164"/>
      <c r="G154" s="117"/>
      <c r="H154" s="261">
        <f>H155</f>
        <v>276.3</v>
      </c>
    </row>
    <row r="155" spans="1:8" ht="38.25" customHeight="1">
      <c r="A155" s="146" t="s">
        <v>197</v>
      </c>
      <c r="B155" s="159" t="s">
        <v>126</v>
      </c>
      <c r="C155" s="155" t="s">
        <v>102</v>
      </c>
      <c r="D155" s="155" t="s">
        <v>195</v>
      </c>
      <c r="E155" s="131" t="s">
        <v>267</v>
      </c>
      <c r="F155" s="156" t="s">
        <v>319</v>
      </c>
      <c r="G155" s="131"/>
      <c r="H155" s="270">
        <f>H156</f>
        <v>276.3</v>
      </c>
    </row>
    <row r="156" spans="1:8" ht="19.5" customHeight="1">
      <c r="A156" s="146" t="s">
        <v>198</v>
      </c>
      <c r="B156" s="159" t="s">
        <v>126</v>
      </c>
      <c r="C156" s="155" t="s">
        <v>102</v>
      </c>
      <c r="D156" s="155" t="s">
        <v>195</v>
      </c>
      <c r="E156" s="131" t="s">
        <v>267</v>
      </c>
      <c r="F156" s="156" t="s">
        <v>319</v>
      </c>
      <c r="G156" s="131" t="s">
        <v>199</v>
      </c>
      <c r="H156" s="270">
        <v>276.3</v>
      </c>
    </row>
    <row r="157" spans="1:8" ht="15.75">
      <c r="A157" s="202" t="s">
        <v>229</v>
      </c>
      <c r="B157" s="203" t="s">
        <v>79</v>
      </c>
      <c r="C157" s="204"/>
      <c r="D157" s="204"/>
      <c r="E157" s="194"/>
      <c r="F157" s="205"/>
      <c r="G157" s="194"/>
      <c r="H157" s="271">
        <f>H158</f>
        <v>10.4</v>
      </c>
    </row>
    <row r="158" spans="1:9" s="109" customFormat="1" ht="12.75">
      <c r="A158" s="160" t="s">
        <v>229</v>
      </c>
      <c r="B158" s="299" t="s">
        <v>79</v>
      </c>
      <c r="C158" s="300" t="s">
        <v>102</v>
      </c>
      <c r="D158" s="300"/>
      <c r="E158" s="301"/>
      <c r="F158" s="302"/>
      <c r="G158" s="301"/>
      <c r="H158" s="303">
        <f>H160</f>
        <v>10.4</v>
      </c>
      <c r="I158" s="108"/>
    </row>
    <row r="159" spans="1:8" ht="12.75">
      <c r="A159" s="111" t="s">
        <v>230</v>
      </c>
      <c r="B159" s="298" t="s">
        <v>79</v>
      </c>
      <c r="C159" s="163" t="s">
        <v>102</v>
      </c>
      <c r="D159" s="163" t="s">
        <v>231</v>
      </c>
      <c r="E159" s="117"/>
      <c r="F159" s="164"/>
      <c r="G159" s="117"/>
      <c r="H159" s="261">
        <f>H160</f>
        <v>10.4</v>
      </c>
    </row>
    <row r="160" spans="1:8" ht="25.5">
      <c r="A160" s="146" t="s">
        <v>232</v>
      </c>
      <c r="B160" s="159" t="s">
        <v>79</v>
      </c>
      <c r="C160" s="155" t="s">
        <v>102</v>
      </c>
      <c r="D160" s="155" t="s">
        <v>231</v>
      </c>
      <c r="E160" s="131" t="s">
        <v>267</v>
      </c>
      <c r="F160" s="156"/>
      <c r="G160" s="131"/>
      <c r="H160" s="270">
        <f>H161</f>
        <v>10.4</v>
      </c>
    </row>
    <row r="161" spans="1:8" ht="30" customHeight="1">
      <c r="A161" s="142" t="s">
        <v>233</v>
      </c>
      <c r="B161" s="159" t="s">
        <v>79</v>
      </c>
      <c r="C161" s="155" t="s">
        <v>102</v>
      </c>
      <c r="D161" s="155" t="s">
        <v>231</v>
      </c>
      <c r="E161" s="131" t="s">
        <v>267</v>
      </c>
      <c r="F161" s="156" t="s">
        <v>320</v>
      </c>
      <c r="G161" s="131"/>
      <c r="H161" s="270">
        <f>H162</f>
        <v>10.4</v>
      </c>
    </row>
    <row r="162" spans="1:8" ht="11.25">
      <c r="A162" s="142" t="s">
        <v>234</v>
      </c>
      <c r="B162" s="159" t="s">
        <v>79</v>
      </c>
      <c r="C162" s="155" t="s">
        <v>102</v>
      </c>
      <c r="D162" s="155" t="s">
        <v>231</v>
      </c>
      <c r="E162" s="131" t="s">
        <v>267</v>
      </c>
      <c r="F162" s="156" t="s">
        <v>320</v>
      </c>
      <c r="G162" s="131" t="s">
        <v>235</v>
      </c>
      <c r="H162" s="270">
        <v>10.4</v>
      </c>
    </row>
    <row r="163" spans="1:9" s="87" customFormat="1" ht="14.25">
      <c r="A163" s="111" t="s">
        <v>206</v>
      </c>
      <c r="B163" s="161"/>
      <c r="C163" s="162"/>
      <c r="D163" s="163"/>
      <c r="E163" s="117"/>
      <c r="F163" s="164"/>
      <c r="G163" s="165"/>
      <c r="H163" s="281">
        <f>H11+H75+H82+H97+H102+H127+H134+H151+H157</f>
        <v>13559.799999999997</v>
      </c>
      <c r="I163" s="50"/>
    </row>
    <row r="164" spans="1:8" ht="11.25">
      <c r="A164" s="166"/>
      <c r="B164" s="167"/>
      <c r="C164" s="167"/>
      <c r="D164" s="167"/>
      <c r="E164" s="167"/>
      <c r="F164" s="167"/>
      <c r="G164" s="167"/>
      <c r="H164" s="286"/>
    </row>
    <row r="165" spans="1:8" ht="11.25">
      <c r="A165" s="166"/>
      <c r="B165" s="167"/>
      <c r="C165" s="167"/>
      <c r="D165" s="167"/>
      <c r="E165" s="167"/>
      <c r="F165" s="167"/>
      <c r="G165" s="167"/>
      <c r="H165" s="286"/>
    </row>
    <row r="166" spans="1:8" ht="11.25">
      <c r="A166" s="166"/>
      <c r="B166" s="167"/>
      <c r="C166" s="167"/>
      <c r="D166" s="167"/>
      <c r="E166" s="167"/>
      <c r="F166" s="167"/>
      <c r="G166" s="167"/>
      <c r="H166" s="286"/>
    </row>
    <row r="168" ht="11.25">
      <c r="I168" s="231"/>
    </row>
  </sheetData>
  <sheetProtection/>
  <mergeCells count="9">
    <mergeCell ref="E1:H1"/>
    <mergeCell ref="A6:H6"/>
    <mergeCell ref="A7:H7"/>
    <mergeCell ref="H9:H10"/>
    <mergeCell ref="D10:F10"/>
    <mergeCell ref="B9:G9"/>
    <mergeCell ref="B2:H2"/>
    <mergeCell ref="B3:H3"/>
    <mergeCell ref="B4:H4"/>
  </mergeCells>
  <printOptions/>
  <pageMargins left="0.75" right="0.26" top="0.6" bottom="0.24" header="0.5" footer="0.5"/>
  <pageSetup horizontalDpi="600" verticalDpi="600" orientation="portrait" paperSize="9" scale="80" r:id="rId1"/>
  <colBreaks count="1" manualBreakCount="1">
    <brk id="8" max="65535" man="1"/>
  </colBreaks>
  <ignoredErrors>
    <ignoredError sqref="B19:F19 G19:G20 E75:E77 H109 D106:F106 G106:G109 D46:G46 B102:C103 B11:G11 B20:D20 G24:G25 G29 B29:D31 E107:F107 G111:H111 F63 B106:C115 G134:G138 B75:D80 G113:G114 F75:F76 B46:C48 B139:C139 B63:C64 B141:C141 B66:C67 B127:C130 D127:G128 B133:C135 D134:F135 B24:D26" numberStoredAsText="1"/>
    <ignoredError sqref="H130" formula="1"/>
    <ignoredError sqref="G129:G130" numberStoredAsText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K166"/>
  <sheetViews>
    <sheetView zoomScalePageLayoutView="0" workbookViewId="0" topLeftCell="A70">
      <selection activeCell="A87" sqref="A87"/>
    </sheetView>
  </sheetViews>
  <sheetFormatPr defaultColWidth="9.140625" defaultRowHeight="12.75"/>
  <cols>
    <col min="1" max="1" width="56.8515625" style="23" customWidth="1"/>
    <col min="2" max="2" width="5.57421875" style="23" customWidth="1"/>
    <col min="3" max="3" width="5.8515625" style="23" customWidth="1"/>
    <col min="4" max="4" width="5.00390625" style="23" customWidth="1"/>
    <col min="5" max="5" width="3.421875" style="23" customWidth="1"/>
    <col min="6" max="6" width="5.8515625" style="23" customWidth="1"/>
    <col min="7" max="7" width="6.57421875" style="23" customWidth="1"/>
    <col min="8" max="9" width="9.8515625" style="314" customWidth="1"/>
    <col min="10" max="16384" width="9.140625" style="23" customWidth="1"/>
  </cols>
  <sheetData>
    <row r="1" spans="4:9" ht="12.75">
      <c r="D1" s="488" t="s">
        <v>135</v>
      </c>
      <c r="E1" s="488"/>
      <c r="F1" s="488"/>
      <c r="G1" s="488"/>
      <c r="H1" s="488"/>
      <c r="I1" s="488"/>
    </row>
    <row r="2" spans="1:9" ht="25.5" customHeight="1">
      <c r="A2" s="485" t="s">
        <v>394</v>
      </c>
      <c r="B2" s="485"/>
      <c r="C2" s="485"/>
      <c r="D2" s="485"/>
      <c r="E2" s="485"/>
      <c r="F2" s="485"/>
      <c r="G2" s="485"/>
      <c r="H2" s="485"/>
      <c r="I2" s="485"/>
    </row>
    <row r="3" spans="2:9" ht="39.75" customHeight="1">
      <c r="B3" s="485" t="s">
        <v>359</v>
      </c>
      <c r="C3" s="485"/>
      <c r="D3" s="485"/>
      <c r="E3" s="485"/>
      <c r="F3" s="485"/>
      <c r="G3" s="485"/>
      <c r="H3" s="485"/>
      <c r="I3" s="485"/>
    </row>
    <row r="4" spans="2:9" ht="12.75">
      <c r="B4" s="31" t="s">
        <v>357</v>
      </c>
      <c r="C4" s="24"/>
      <c r="D4" s="24"/>
      <c r="E4" s="24"/>
      <c r="F4" s="24"/>
      <c r="G4" s="24"/>
      <c r="H4" s="312"/>
      <c r="I4" s="313"/>
    </row>
    <row r="5" spans="1:9" ht="20.25">
      <c r="A5" s="489" t="s">
        <v>118</v>
      </c>
      <c r="B5" s="489"/>
      <c r="C5" s="489"/>
      <c r="D5" s="489"/>
      <c r="E5" s="489"/>
      <c r="F5" s="489"/>
      <c r="G5" s="489"/>
      <c r="H5" s="489"/>
      <c r="I5" s="489"/>
    </row>
    <row r="6" spans="1:9" ht="53.25" customHeight="1">
      <c r="A6" s="487" t="s">
        <v>358</v>
      </c>
      <c r="B6" s="487"/>
      <c r="C6" s="487"/>
      <c r="D6" s="487"/>
      <c r="E6" s="487"/>
      <c r="F6" s="487"/>
      <c r="G6" s="487"/>
      <c r="H6" s="487"/>
      <c r="I6" s="487"/>
    </row>
    <row r="7" spans="1:10" ht="30" customHeight="1">
      <c r="A7" s="25"/>
      <c r="B7" s="25"/>
      <c r="C7" s="25"/>
      <c r="D7" s="25"/>
      <c r="E7" s="25"/>
      <c r="F7" s="25"/>
      <c r="I7" s="228" t="s">
        <v>137</v>
      </c>
      <c r="J7" s="228"/>
    </row>
    <row r="8" spans="1:9" ht="12.75">
      <c r="A8" s="45" t="s">
        <v>119</v>
      </c>
      <c r="B8" s="484" t="s">
        <v>169</v>
      </c>
      <c r="C8" s="484"/>
      <c r="D8" s="484"/>
      <c r="E8" s="484"/>
      <c r="F8" s="484"/>
      <c r="G8" s="484"/>
      <c r="H8" s="482" t="s">
        <v>269</v>
      </c>
      <c r="I8" s="482" t="s">
        <v>360</v>
      </c>
    </row>
    <row r="9" spans="1:9" ht="53.25">
      <c r="A9" s="46"/>
      <c r="B9" s="47" t="s">
        <v>122</v>
      </c>
      <c r="C9" s="47" t="s">
        <v>121</v>
      </c>
      <c r="D9" s="484" t="s">
        <v>120</v>
      </c>
      <c r="E9" s="484"/>
      <c r="F9" s="484"/>
      <c r="G9" s="47" t="s">
        <v>175</v>
      </c>
      <c r="H9" s="483"/>
      <c r="I9" s="483"/>
    </row>
    <row r="10" spans="1:9" ht="14.25">
      <c r="A10" s="78" t="s">
        <v>101</v>
      </c>
      <c r="B10" s="79" t="s">
        <v>102</v>
      </c>
      <c r="C10" s="79" t="s">
        <v>100</v>
      </c>
      <c r="D10" s="79"/>
      <c r="E10" s="79"/>
      <c r="F10" s="79"/>
      <c r="G10" s="79"/>
      <c r="H10" s="284">
        <f>H11+H18+H37+H42+H47</f>
        <v>4950.5</v>
      </c>
      <c r="I10" s="284">
        <f>I11+I18+I37+I42+I47</f>
        <v>4792.400000000001</v>
      </c>
    </row>
    <row r="11" spans="1:9" ht="36">
      <c r="A11" s="168" t="s">
        <v>201</v>
      </c>
      <c r="B11" s="168" t="s">
        <v>102</v>
      </c>
      <c r="C11" s="169" t="s">
        <v>103</v>
      </c>
      <c r="D11" s="170"/>
      <c r="E11" s="171"/>
      <c r="F11" s="172"/>
      <c r="G11" s="171"/>
      <c r="H11" s="271">
        <f>H12</f>
        <v>183.8</v>
      </c>
      <c r="I11" s="271">
        <f>I12</f>
        <v>183.8</v>
      </c>
    </row>
    <row r="12" spans="1:9" ht="12.75">
      <c r="A12" s="70" t="s">
        <v>202</v>
      </c>
      <c r="B12" s="73" t="s">
        <v>102</v>
      </c>
      <c r="C12" s="74" t="s">
        <v>103</v>
      </c>
      <c r="D12" s="75" t="s">
        <v>129</v>
      </c>
      <c r="E12" s="76"/>
      <c r="F12" s="82"/>
      <c r="G12" s="86"/>
      <c r="H12" s="258">
        <f>H13</f>
        <v>183.8</v>
      </c>
      <c r="I12" s="258">
        <f>I13</f>
        <v>183.8</v>
      </c>
    </row>
    <row r="13" spans="1:9" ht="25.5">
      <c r="A13" s="53" t="s">
        <v>203</v>
      </c>
      <c r="B13" s="73" t="s">
        <v>102</v>
      </c>
      <c r="C13" s="74" t="s">
        <v>103</v>
      </c>
      <c r="D13" s="75" t="s">
        <v>129</v>
      </c>
      <c r="E13" s="76" t="s">
        <v>267</v>
      </c>
      <c r="F13" s="82"/>
      <c r="G13" s="83"/>
      <c r="H13" s="258">
        <f>H14+H16</f>
        <v>183.8</v>
      </c>
      <c r="I13" s="258">
        <f>I14+I16</f>
        <v>183.8</v>
      </c>
    </row>
    <row r="14" spans="1:9" ht="41.25" customHeight="1">
      <c r="A14" s="84" t="s">
        <v>204</v>
      </c>
      <c r="B14" s="54" t="s">
        <v>102</v>
      </c>
      <c r="C14" s="55" t="s">
        <v>103</v>
      </c>
      <c r="D14" s="56" t="s">
        <v>129</v>
      </c>
      <c r="E14" s="57" t="s">
        <v>267</v>
      </c>
      <c r="F14" s="58" t="s">
        <v>271</v>
      </c>
      <c r="G14" s="59"/>
      <c r="H14" s="258">
        <f>H15</f>
        <v>182.3</v>
      </c>
      <c r="I14" s="258">
        <f>I15</f>
        <v>182.3</v>
      </c>
    </row>
    <row r="15" spans="1:9" ht="24">
      <c r="A15" s="85" t="s">
        <v>179</v>
      </c>
      <c r="B15" s="54" t="s">
        <v>102</v>
      </c>
      <c r="C15" s="55" t="s">
        <v>103</v>
      </c>
      <c r="D15" s="56" t="s">
        <v>129</v>
      </c>
      <c r="E15" s="57" t="s">
        <v>267</v>
      </c>
      <c r="F15" s="58" t="s">
        <v>271</v>
      </c>
      <c r="G15" s="59" t="s">
        <v>178</v>
      </c>
      <c r="H15" s="260">
        <v>182.3</v>
      </c>
      <c r="I15" s="260">
        <v>182.3</v>
      </c>
    </row>
    <row r="16" spans="1:9" ht="45" customHeight="1">
      <c r="A16" s="84" t="s">
        <v>205</v>
      </c>
      <c r="B16" s="54" t="s">
        <v>102</v>
      </c>
      <c r="C16" s="55" t="s">
        <v>103</v>
      </c>
      <c r="D16" s="56" t="s">
        <v>129</v>
      </c>
      <c r="E16" s="57" t="s">
        <v>267</v>
      </c>
      <c r="F16" s="58" t="s">
        <v>272</v>
      </c>
      <c r="G16" s="59"/>
      <c r="H16" s="260">
        <f>H17</f>
        <v>1.5</v>
      </c>
      <c r="I16" s="260">
        <f>I17</f>
        <v>1.5</v>
      </c>
    </row>
    <row r="17" spans="1:9" ht="24">
      <c r="A17" s="60" t="s">
        <v>182</v>
      </c>
      <c r="B17" s="54" t="s">
        <v>102</v>
      </c>
      <c r="C17" s="55" t="s">
        <v>103</v>
      </c>
      <c r="D17" s="56" t="s">
        <v>129</v>
      </c>
      <c r="E17" s="57" t="s">
        <v>267</v>
      </c>
      <c r="F17" s="58" t="s">
        <v>272</v>
      </c>
      <c r="G17" s="59" t="s">
        <v>181</v>
      </c>
      <c r="H17" s="260">
        <v>1.5</v>
      </c>
      <c r="I17" s="260">
        <v>1.5</v>
      </c>
    </row>
    <row r="18" spans="1:9" ht="36">
      <c r="A18" s="173" t="s">
        <v>105</v>
      </c>
      <c r="B18" s="174" t="s">
        <v>102</v>
      </c>
      <c r="C18" s="174" t="s">
        <v>106</v>
      </c>
      <c r="D18" s="175"/>
      <c r="E18" s="175"/>
      <c r="F18" s="175"/>
      <c r="G18" s="175"/>
      <c r="H18" s="276">
        <f>H19+H31</f>
        <v>4310.9</v>
      </c>
      <c r="I18" s="276">
        <f>I20+I23+I31</f>
        <v>4290.5</v>
      </c>
    </row>
    <row r="19" spans="1:9" ht="25.5">
      <c r="A19" s="111" t="s">
        <v>176</v>
      </c>
      <c r="B19" s="112" t="s">
        <v>102</v>
      </c>
      <c r="C19" s="113" t="s">
        <v>106</v>
      </c>
      <c r="D19" s="114" t="s">
        <v>72</v>
      </c>
      <c r="E19" s="115"/>
      <c r="F19" s="116"/>
      <c r="G19" s="117"/>
      <c r="H19" s="258">
        <f>H20+H23</f>
        <v>4290.5</v>
      </c>
      <c r="I19" s="258">
        <f>I20+I23</f>
        <v>4290.5</v>
      </c>
    </row>
    <row r="20" spans="1:9" ht="21.75">
      <c r="A20" s="111" t="s">
        <v>73</v>
      </c>
      <c r="B20" s="128" t="s">
        <v>102</v>
      </c>
      <c r="C20" s="128" t="s">
        <v>106</v>
      </c>
      <c r="D20" s="114" t="s">
        <v>72</v>
      </c>
      <c r="E20" s="115" t="s">
        <v>267</v>
      </c>
      <c r="F20" s="124"/>
      <c r="G20" s="129"/>
      <c r="H20" s="220">
        <f>H21</f>
        <v>627.6</v>
      </c>
      <c r="I20" s="220">
        <f>I21</f>
        <v>627.6</v>
      </c>
    </row>
    <row r="21" spans="1:9" ht="51">
      <c r="A21" s="130" t="s">
        <v>177</v>
      </c>
      <c r="B21" s="120" t="s">
        <v>102</v>
      </c>
      <c r="C21" s="121" t="s">
        <v>106</v>
      </c>
      <c r="D21" s="122" t="s">
        <v>72</v>
      </c>
      <c r="E21" s="123" t="s">
        <v>267</v>
      </c>
      <c r="F21" s="124" t="s">
        <v>271</v>
      </c>
      <c r="G21" s="131"/>
      <c r="H21" s="217">
        <f>H22</f>
        <v>627.6</v>
      </c>
      <c r="I21" s="217">
        <f>I22</f>
        <v>627.6</v>
      </c>
    </row>
    <row r="22" spans="1:9" ht="24">
      <c r="A22" s="132" t="s">
        <v>179</v>
      </c>
      <c r="B22" s="120" t="s">
        <v>102</v>
      </c>
      <c r="C22" s="121" t="s">
        <v>106</v>
      </c>
      <c r="D22" s="122" t="s">
        <v>72</v>
      </c>
      <c r="E22" s="123" t="s">
        <v>267</v>
      </c>
      <c r="F22" s="124" t="s">
        <v>271</v>
      </c>
      <c r="G22" s="125" t="s">
        <v>178</v>
      </c>
      <c r="H22" s="217">
        <v>627.6</v>
      </c>
      <c r="I22" s="217">
        <v>627.6</v>
      </c>
    </row>
    <row r="23" spans="1:9" ht="21.75">
      <c r="A23" s="111" t="s">
        <v>75</v>
      </c>
      <c r="B23" s="128" t="s">
        <v>102</v>
      </c>
      <c r="C23" s="128" t="s">
        <v>106</v>
      </c>
      <c r="D23" s="114" t="s">
        <v>72</v>
      </c>
      <c r="E23" s="115" t="s">
        <v>155</v>
      </c>
      <c r="F23" s="116" t="s">
        <v>273</v>
      </c>
      <c r="G23" s="129"/>
      <c r="H23" s="220">
        <f>H24+H26+H28</f>
        <v>3662.8999999999996</v>
      </c>
      <c r="I23" s="220">
        <f>I24+I28</f>
        <v>3662.8999999999996</v>
      </c>
    </row>
    <row r="24" spans="1:9" ht="51">
      <c r="A24" s="130" t="s">
        <v>177</v>
      </c>
      <c r="B24" s="133" t="s">
        <v>102</v>
      </c>
      <c r="C24" s="133" t="s">
        <v>106</v>
      </c>
      <c r="D24" s="122" t="s">
        <v>72</v>
      </c>
      <c r="E24" s="123" t="s">
        <v>155</v>
      </c>
      <c r="F24" s="124" t="s">
        <v>271</v>
      </c>
      <c r="G24" s="133"/>
      <c r="H24" s="263">
        <f>H25</f>
        <v>2918</v>
      </c>
      <c r="I24" s="217">
        <f>I25</f>
        <v>3184.2</v>
      </c>
    </row>
    <row r="25" spans="1:9" ht="24">
      <c r="A25" s="132" t="s">
        <v>179</v>
      </c>
      <c r="B25" s="133" t="s">
        <v>102</v>
      </c>
      <c r="C25" s="133" t="s">
        <v>106</v>
      </c>
      <c r="D25" s="122" t="s">
        <v>72</v>
      </c>
      <c r="E25" s="123" t="s">
        <v>155</v>
      </c>
      <c r="F25" s="124" t="s">
        <v>271</v>
      </c>
      <c r="G25" s="133" t="s">
        <v>178</v>
      </c>
      <c r="H25" s="263">
        <v>2918</v>
      </c>
      <c r="I25" s="217">
        <v>3184.2</v>
      </c>
    </row>
    <row r="26" spans="1:9" ht="48">
      <c r="A26" s="450" t="s">
        <v>177</v>
      </c>
      <c r="B26" s="129" t="s">
        <v>102</v>
      </c>
      <c r="C26" s="129" t="s">
        <v>106</v>
      </c>
      <c r="D26" s="114" t="s">
        <v>72</v>
      </c>
      <c r="E26" s="115" t="s">
        <v>155</v>
      </c>
      <c r="F26" s="116" t="s">
        <v>321</v>
      </c>
      <c r="G26" s="129"/>
      <c r="H26" s="262">
        <v>266.2</v>
      </c>
      <c r="I26" s="220">
        <f>I27</f>
        <v>0</v>
      </c>
    </row>
    <row r="27" spans="1:9" ht="24">
      <c r="A27" s="132" t="s">
        <v>355</v>
      </c>
      <c r="B27" s="133" t="s">
        <v>102</v>
      </c>
      <c r="C27" s="133" t="s">
        <v>106</v>
      </c>
      <c r="D27" s="122" t="s">
        <v>72</v>
      </c>
      <c r="E27" s="123" t="s">
        <v>155</v>
      </c>
      <c r="F27" s="124" t="s">
        <v>321</v>
      </c>
      <c r="G27" s="133" t="s">
        <v>178</v>
      </c>
      <c r="H27" s="263">
        <v>266.2</v>
      </c>
      <c r="I27" s="217">
        <v>0</v>
      </c>
    </row>
    <row r="28" spans="1:9" ht="51">
      <c r="A28" s="130" t="s">
        <v>180</v>
      </c>
      <c r="B28" s="134" t="s">
        <v>102</v>
      </c>
      <c r="C28" s="134" t="s">
        <v>106</v>
      </c>
      <c r="D28" s="122" t="s">
        <v>72</v>
      </c>
      <c r="E28" s="123" t="s">
        <v>155</v>
      </c>
      <c r="F28" s="124" t="s">
        <v>272</v>
      </c>
      <c r="G28" s="135"/>
      <c r="H28" s="264">
        <f>H29+H30</f>
        <v>478.7</v>
      </c>
      <c r="I28" s="316">
        <f>I29+I30+I31+I32+I33+I34</f>
        <v>478.7</v>
      </c>
    </row>
    <row r="29" spans="1:9" ht="24">
      <c r="A29" s="127" t="s">
        <v>182</v>
      </c>
      <c r="B29" s="135" t="s">
        <v>102</v>
      </c>
      <c r="C29" s="135" t="s">
        <v>106</v>
      </c>
      <c r="D29" s="122" t="s">
        <v>72</v>
      </c>
      <c r="E29" s="123" t="s">
        <v>155</v>
      </c>
      <c r="F29" s="124" t="s">
        <v>272</v>
      </c>
      <c r="G29" s="133" t="s">
        <v>181</v>
      </c>
      <c r="H29" s="265">
        <f>608.9-150.2</f>
        <v>458.7</v>
      </c>
      <c r="I29" s="315">
        <f>608.9-150.2</f>
        <v>458.7</v>
      </c>
    </row>
    <row r="30" spans="1:9" ht="22.5">
      <c r="A30" s="127" t="s">
        <v>183</v>
      </c>
      <c r="B30" s="135" t="s">
        <v>102</v>
      </c>
      <c r="C30" s="135" t="s">
        <v>106</v>
      </c>
      <c r="D30" s="122" t="s">
        <v>72</v>
      </c>
      <c r="E30" s="123" t="s">
        <v>155</v>
      </c>
      <c r="F30" s="124" t="s">
        <v>272</v>
      </c>
      <c r="G30" s="133" t="s">
        <v>139</v>
      </c>
      <c r="H30" s="265">
        <v>20</v>
      </c>
      <c r="I30" s="315">
        <v>20</v>
      </c>
    </row>
    <row r="31" spans="1:9" ht="12.75">
      <c r="A31" s="236" t="s">
        <v>131</v>
      </c>
      <c r="B31" s="234" t="s">
        <v>102</v>
      </c>
      <c r="C31" s="235" t="s">
        <v>106</v>
      </c>
      <c r="D31" s="114" t="s">
        <v>77</v>
      </c>
      <c r="E31" s="123"/>
      <c r="F31" s="124"/>
      <c r="G31" s="136"/>
      <c r="H31" s="264">
        <f>H32</f>
        <v>20.4</v>
      </c>
      <c r="I31" s="264">
        <f>I32</f>
        <v>0</v>
      </c>
    </row>
    <row r="32" spans="1:9" ht="51">
      <c r="A32" s="70" t="s">
        <v>274</v>
      </c>
      <c r="B32" s="73" t="s">
        <v>102</v>
      </c>
      <c r="C32" s="74" t="s">
        <v>106</v>
      </c>
      <c r="D32" s="75" t="s">
        <v>77</v>
      </c>
      <c r="E32" s="76" t="s">
        <v>267</v>
      </c>
      <c r="F32" s="82"/>
      <c r="G32" s="237"/>
      <c r="H32" s="265">
        <f>H33+H35</f>
        <v>20.4</v>
      </c>
      <c r="I32" s="265">
        <f>I33+I35</f>
        <v>0</v>
      </c>
    </row>
    <row r="33" spans="1:9" ht="60">
      <c r="A33" s="238" t="s">
        <v>275</v>
      </c>
      <c r="B33" s="54" t="s">
        <v>102</v>
      </c>
      <c r="C33" s="55" t="s">
        <v>106</v>
      </c>
      <c r="D33" s="56" t="s">
        <v>77</v>
      </c>
      <c r="E33" s="57" t="s">
        <v>267</v>
      </c>
      <c r="F33" s="58" t="s">
        <v>278</v>
      </c>
      <c r="G33" s="239"/>
      <c r="H33" s="265">
        <f>H34</f>
        <v>20.4</v>
      </c>
      <c r="I33" s="217">
        <f>I34</f>
        <v>0</v>
      </c>
    </row>
    <row r="34" spans="1:9" ht="22.5">
      <c r="A34" s="240" t="s">
        <v>276</v>
      </c>
      <c r="B34" s="54" t="s">
        <v>102</v>
      </c>
      <c r="C34" s="55" t="s">
        <v>106</v>
      </c>
      <c r="D34" s="56" t="s">
        <v>77</v>
      </c>
      <c r="E34" s="57" t="s">
        <v>267</v>
      </c>
      <c r="F34" s="58" t="s">
        <v>278</v>
      </c>
      <c r="G34" s="239" t="s">
        <v>270</v>
      </c>
      <c r="H34" s="265">
        <v>20.4</v>
      </c>
      <c r="I34" s="217">
        <v>0</v>
      </c>
    </row>
    <row r="35" spans="1:9" ht="0.75" customHeight="1">
      <c r="A35" s="77" t="s">
        <v>277</v>
      </c>
      <c r="B35" s="54" t="s">
        <v>102</v>
      </c>
      <c r="C35" s="54" t="s">
        <v>106</v>
      </c>
      <c r="D35" s="56" t="s">
        <v>77</v>
      </c>
      <c r="E35" s="57" t="s">
        <v>267</v>
      </c>
      <c r="F35" s="58" t="s">
        <v>279</v>
      </c>
      <c r="G35" s="239"/>
      <c r="H35" s="265">
        <f>H36</f>
        <v>0</v>
      </c>
      <c r="I35" s="217">
        <f>I36</f>
        <v>0</v>
      </c>
    </row>
    <row r="36" spans="1:9" ht="18.75" customHeight="1" hidden="1">
      <c r="A36" s="240" t="s">
        <v>276</v>
      </c>
      <c r="B36" s="54" t="s">
        <v>102</v>
      </c>
      <c r="C36" s="55" t="s">
        <v>106</v>
      </c>
      <c r="D36" s="56" t="s">
        <v>77</v>
      </c>
      <c r="E36" s="57" t="s">
        <v>267</v>
      </c>
      <c r="F36" s="58" t="s">
        <v>279</v>
      </c>
      <c r="G36" s="239" t="s">
        <v>270</v>
      </c>
      <c r="H36" s="265"/>
      <c r="I36" s="218"/>
    </row>
    <row r="37" spans="1:9" ht="43.5">
      <c r="A37" s="287" t="s">
        <v>280</v>
      </c>
      <c r="B37" s="288" t="s">
        <v>102</v>
      </c>
      <c r="C37" s="289" t="s">
        <v>236</v>
      </c>
      <c r="D37" s="290"/>
      <c r="E37" s="291"/>
      <c r="F37" s="292"/>
      <c r="G37" s="293"/>
      <c r="H37" s="322">
        <f aca="true" t="shared" si="0" ref="H37:I40">H38</f>
        <v>22.5</v>
      </c>
      <c r="I37" s="322">
        <f t="shared" si="0"/>
        <v>0</v>
      </c>
    </row>
    <row r="38" spans="1:9" ht="12.75">
      <c r="A38" s="70" t="s">
        <v>131</v>
      </c>
      <c r="B38" s="73" t="s">
        <v>102</v>
      </c>
      <c r="C38" s="74" t="s">
        <v>236</v>
      </c>
      <c r="D38" s="75" t="s">
        <v>77</v>
      </c>
      <c r="E38" s="76"/>
      <c r="F38" s="82"/>
      <c r="G38" s="86"/>
      <c r="H38" s="316">
        <f t="shared" si="0"/>
        <v>22.5</v>
      </c>
      <c r="I38" s="316">
        <f t="shared" si="0"/>
        <v>0</v>
      </c>
    </row>
    <row r="39" spans="1:9" ht="51">
      <c r="A39" s="70" t="s">
        <v>274</v>
      </c>
      <c r="B39" s="73" t="s">
        <v>102</v>
      </c>
      <c r="C39" s="74" t="s">
        <v>236</v>
      </c>
      <c r="D39" s="75" t="s">
        <v>77</v>
      </c>
      <c r="E39" s="76" t="s">
        <v>267</v>
      </c>
      <c r="F39" s="58"/>
      <c r="G39" s="59"/>
      <c r="H39" s="264">
        <f t="shared" si="0"/>
        <v>22.5</v>
      </c>
      <c r="I39" s="264">
        <f t="shared" si="0"/>
        <v>0</v>
      </c>
    </row>
    <row r="40" spans="1:9" ht="22.5" customHeight="1">
      <c r="A40" s="248" t="s">
        <v>281</v>
      </c>
      <c r="B40" s="54" t="s">
        <v>102</v>
      </c>
      <c r="C40" s="55" t="s">
        <v>236</v>
      </c>
      <c r="D40" s="56" t="s">
        <v>77</v>
      </c>
      <c r="E40" s="57" t="s">
        <v>267</v>
      </c>
      <c r="F40" s="58" t="s">
        <v>282</v>
      </c>
      <c r="G40" s="59"/>
      <c r="H40" s="218">
        <f t="shared" si="0"/>
        <v>22.5</v>
      </c>
      <c r="I40" s="218">
        <f t="shared" si="0"/>
        <v>0</v>
      </c>
    </row>
    <row r="41" spans="1:9" ht="18" customHeight="1">
      <c r="A41" s="240" t="s">
        <v>131</v>
      </c>
      <c r="B41" s="54" t="s">
        <v>102</v>
      </c>
      <c r="C41" s="55" t="s">
        <v>236</v>
      </c>
      <c r="D41" s="56" t="s">
        <v>77</v>
      </c>
      <c r="E41" s="57" t="s">
        <v>267</v>
      </c>
      <c r="F41" s="58" t="s">
        <v>282</v>
      </c>
      <c r="G41" s="59" t="s">
        <v>270</v>
      </c>
      <c r="H41" s="270">
        <v>22.5</v>
      </c>
      <c r="I41" s="270">
        <v>0</v>
      </c>
    </row>
    <row r="42" spans="1:9" ht="16.5" customHeight="1">
      <c r="A42" s="176" t="s">
        <v>96</v>
      </c>
      <c r="B42" s="168" t="s">
        <v>184</v>
      </c>
      <c r="C42" s="169" t="s">
        <v>78</v>
      </c>
      <c r="D42" s="177"/>
      <c r="E42" s="178"/>
      <c r="F42" s="179"/>
      <c r="G42" s="180"/>
      <c r="H42" s="276">
        <f>H43</f>
        <v>50</v>
      </c>
      <c r="I42" s="276">
        <f>I43</f>
        <v>50</v>
      </c>
    </row>
    <row r="43" spans="1:9" ht="15" customHeight="1">
      <c r="A43" s="111" t="s">
        <v>96</v>
      </c>
      <c r="B43" s="112" t="s">
        <v>102</v>
      </c>
      <c r="C43" s="113" t="s">
        <v>78</v>
      </c>
      <c r="D43" s="114" t="s">
        <v>88</v>
      </c>
      <c r="E43" s="115"/>
      <c r="F43" s="116"/>
      <c r="G43" s="117"/>
      <c r="H43" s="263">
        <f>H44</f>
        <v>50</v>
      </c>
      <c r="I43" s="217">
        <f>I44</f>
        <v>50</v>
      </c>
    </row>
    <row r="44" spans="1:9" ht="20.25" customHeight="1">
      <c r="A44" s="111" t="s">
        <v>89</v>
      </c>
      <c r="B44" s="120" t="s">
        <v>102</v>
      </c>
      <c r="C44" s="121" t="s">
        <v>78</v>
      </c>
      <c r="D44" s="114" t="s">
        <v>88</v>
      </c>
      <c r="E44" s="115" t="s">
        <v>267</v>
      </c>
      <c r="F44" s="124"/>
      <c r="G44" s="125"/>
      <c r="H44" s="263">
        <v>50</v>
      </c>
      <c r="I44" s="315">
        <f>I45</f>
        <v>50</v>
      </c>
    </row>
    <row r="45" spans="1:9" ht="25.5">
      <c r="A45" s="140" t="s">
        <v>185</v>
      </c>
      <c r="B45" s="120" t="s">
        <v>102</v>
      </c>
      <c r="C45" s="121" t="s">
        <v>78</v>
      </c>
      <c r="D45" s="122" t="s">
        <v>88</v>
      </c>
      <c r="E45" s="123" t="s">
        <v>267</v>
      </c>
      <c r="F45" s="124" t="s">
        <v>283</v>
      </c>
      <c r="G45" s="125"/>
      <c r="H45" s="263">
        <f>H46</f>
        <v>50</v>
      </c>
      <c r="I45" s="217">
        <f>I46</f>
        <v>50</v>
      </c>
    </row>
    <row r="46" spans="1:9" ht="22.5">
      <c r="A46" s="141" t="s">
        <v>186</v>
      </c>
      <c r="B46" s="120" t="s">
        <v>102</v>
      </c>
      <c r="C46" s="121" t="s">
        <v>78</v>
      </c>
      <c r="D46" s="122" t="s">
        <v>88</v>
      </c>
      <c r="E46" s="123" t="s">
        <v>267</v>
      </c>
      <c r="F46" s="124" t="s">
        <v>283</v>
      </c>
      <c r="G46" s="125" t="s">
        <v>187</v>
      </c>
      <c r="H46" s="263">
        <v>50</v>
      </c>
      <c r="I46" s="217">
        <v>50</v>
      </c>
    </row>
    <row r="47" spans="1:9" ht="18.75" customHeight="1">
      <c r="A47" s="176" t="s">
        <v>112</v>
      </c>
      <c r="B47" s="168" t="s">
        <v>102</v>
      </c>
      <c r="C47" s="169" t="s">
        <v>79</v>
      </c>
      <c r="D47" s="177"/>
      <c r="E47" s="178"/>
      <c r="F47" s="179"/>
      <c r="G47" s="180"/>
      <c r="H47" s="276">
        <f>H48+H56+H69+H72</f>
        <v>383.3</v>
      </c>
      <c r="I47" s="276">
        <f>I48+I56+I69+I72</f>
        <v>268.1</v>
      </c>
    </row>
    <row r="48" spans="1:9" ht="38.25">
      <c r="A48" s="182" t="s">
        <v>237</v>
      </c>
      <c r="B48" s="129" t="s">
        <v>102</v>
      </c>
      <c r="C48" s="129" t="s">
        <v>79</v>
      </c>
      <c r="D48" s="114" t="s">
        <v>102</v>
      </c>
      <c r="E48" s="115"/>
      <c r="F48" s="116"/>
      <c r="G48" s="129"/>
      <c r="H48" s="268">
        <f>H49</f>
        <v>205.3</v>
      </c>
      <c r="I48" s="268">
        <f>I49</f>
        <v>120</v>
      </c>
    </row>
    <row r="49" spans="1:9" ht="23.25" customHeight="1">
      <c r="A49" s="187" t="s">
        <v>238</v>
      </c>
      <c r="B49" s="129" t="s">
        <v>102</v>
      </c>
      <c r="C49" s="129" t="s">
        <v>79</v>
      </c>
      <c r="D49" s="114" t="s">
        <v>102</v>
      </c>
      <c r="E49" s="115" t="s">
        <v>267</v>
      </c>
      <c r="F49" s="116"/>
      <c r="G49" s="148"/>
      <c r="H49" s="262">
        <f>H50+H52+H54</f>
        <v>205.3</v>
      </c>
      <c r="I49" s="262">
        <f>I50+I52+I54</f>
        <v>120</v>
      </c>
    </row>
    <row r="50" spans="1:9" ht="102">
      <c r="A50" s="184" t="s">
        <v>284</v>
      </c>
      <c r="B50" s="120" t="s">
        <v>102</v>
      </c>
      <c r="C50" s="121" t="s">
        <v>79</v>
      </c>
      <c r="D50" s="122" t="s">
        <v>102</v>
      </c>
      <c r="E50" s="123" t="s">
        <v>267</v>
      </c>
      <c r="F50" s="124" t="s">
        <v>287</v>
      </c>
      <c r="G50" s="131"/>
      <c r="H50" s="263">
        <f>H51</f>
        <v>100</v>
      </c>
      <c r="I50" s="263">
        <f>I51</f>
        <v>50</v>
      </c>
    </row>
    <row r="51" spans="1:9" ht="15.75" customHeight="1">
      <c r="A51" s="119" t="s">
        <v>182</v>
      </c>
      <c r="B51" s="120" t="s">
        <v>102</v>
      </c>
      <c r="C51" s="121" t="s">
        <v>79</v>
      </c>
      <c r="D51" s="122" t="s">
        <v>102</v>
      </c>
      <c r="E51" s="123" t="s">
        <v>267</v>
      </c>
      <c r="F51" s="124" t="s">
        <v>287</v>
      </c>
      <c r="G51" s="131" t="s">
        <v>155</v>
      </c>
      <c r="H51" s="270">
        <v>100</v>
      </c>
      <c r="I51" s="270">
        <v>50</v>
      </c>
    </row>
    <row r="52" spans="1:9" ht="51">
      <c r="A52" s="184" t="s">
        <v>239</v>
      </c>
      <c r="B52" s="134" t="s">
        <v>102</v>
      </c>
      <c r="C52" s="134" t="s">
        <v>79</v>
      </c>
      <c r="D52" s="122" t="s">
        <v>102</v>
      </c>
      <c r="E52" s="123" t="s">
        <v>267</v>
      </c>
      <c r="F52" s="124" t="s">
        <v>288</v>
      </c>
      <c r="G52" s="133"/>
      <c r="H52" s="270">
        <f>H53</f>
        <v>40</v>
      </c>
      <c r="I52" s="270">
        <f>I53</f>
        <v>20</v>
      </c>
    </row>
    <row r="53" spans="1:9" ht="25.5">
      <c r="A53" s="119" t="s">
        <v>182</v>
      </c>
      <c r="B53" s="134" t="s">
        <v>102</v>
      </c>
      <c r="C53" s="185" t="s">
        <v>79</v>
      </c>
      <c r="D53" s="122" t="s">
        <v>102</v>
      </c>
      <c r="E53" s="123" t="s">
        <v>267</v>
      </c>
      <c r="F53" s="124" t="s">
        <v>288</v>
      </c>
      <c r="G53" s="136" t="s">
        <v>181</v>
      </c>
      <c r="H53" s="265">
        <v>40</v>
      </c>
      <c r="I53" s="265">
        <v>20</v>
      </c>
    </row>
    <row r="54" spans="1:9" ht="51">
      <c r="A54" s="184" t="s">
        <v>240</v>
      </c>
      <c r="B54" s="120" t="s">
        <v>102</v>
      </c>
      <c r="C54" s="121" t="s">
        <v>79</v>
      </c>
      <c r="D54" s="122" t="s">
        <v>102</v>
      </c>
      <c r="E54" s="123" t="s">
        <v>267</v>
      </c>
      <c r="F54" s="124" t="s">
        <v>289</v>
      </c>
      <c r="G54" s="125"/>
      <c r="H54" s="265">
        <f>H55</f>
        <v>65.3</v>
      </c>
      <c r="I54" s="265">
        <f>I55</f>
        <v>50</v>
      </c>
    </row>
    <row r="55" spans="1:9" ht="25.5">
      <c r="A55" s="119" t="s">
        <v>182</v>
      </c>
      <c r="B55" s="120" t="s">
        <v>102</v>
      </c>
      <c r="C55" s="121" t="s">
        <v>79</v>
      </c>
      <c r="D55" s="122" t="s">
        <v>102</v>
      </c>
      <c r="E55" s="123" t="s">
        <v>267</v>
      </c>
      <c r="F55" s="124" t="s">
        <v>289</v>
      </c>
      <c r="G55" s="125" t="s">
        <v>181</v>
      </c>
      <c r="H55" s="270">
        <v>65.3</v>
      </c>
      <c r="I55" s="270">
        <v>50</v>
      </c>
    </row>
    <row r="56" spans="1:9" ht="38.25">
      <c r="A56" s="182" t="s">
        <v>241</v>
      </c>
      <c r="B56" s="112" t="s">
        <v>102</v>
      </c>
      <c r="C56" s="113" t="s">
        <v>79</v>
      </c>
      <c r="D56" s="114" t="s">
        <v>104</v>
      </c>
      <c r="E56" s="123"/>
      <c r="F56" s="124"/>
      <c r="G56" s="125"/>
      <c r="H56" s="261">
        <f>H57+H64</f>
        <v>130</v>
      </c>
      <c r="I56" s="261">
        <f>I57+I64</f>
        <v>110</v>
      </c>
    </row>
    <row r="57" spans="1:9" ht="38.25">
      <c r="A57" s="187" t="s">
        <v>242</v>
      </c>
      <c r="B57" s="112" t="s">
        <v>102</v>
      </c>
      <c r="C57" s="113" t="s">
        <v>79</v>
      </c>
      <c r="D57" s="114" t="s">
        <v>104</v>
      </c>
      <c r="E57" s="115" t="s">
        <v>267</v>
      </c>
      <c r="F57" s="116"/>
      <c r="G57" s="125"/>
      <c r="H57" s="261">
        <f>H58+H60+H62</f>
        <v>60</v>
      </c>
      <c r="I57" s="261">
        <f>I58+I60+I62</f>
        <v>60</v>
      </c>
    </row>
    <row r="58" spans="1:9" ht="25.5">
      <c r="A58" s="183" t="s">
        <v>330</v>
      </c>
      <c r="B58" s="120" t="s">
        <v>102</v>
      </c>
      <c r="C58" s="121" t="s">
        <v>79</v>
      </c>
      <c r="D58" s="122" t="s">
        <v>104</v>
      </c>
      <c r="E58" s="123" t="s">
        <v>267</v>
      </c>
      <c r="F58" s="124"/>
      <c r="G58" s="125"/>
      <c r="H58" s="261">
        <f>H59</f>
        <v>30</v>
      </c>
      <c r="I58" s="261">
        <f>I59</f>
        <v>30</v>
      </c>
    </row>
    <row r="59" spans="1:9" ht="25.5">
      <c r="A59" s="119" t="s">
        <v>182</v>
      </c>
      <c r="B59" s="120" t="s">
        <v>102</v>
      </c>
      <c r="C59" s="121" t="s">
        <v>79</v>
      </c>
      <c r="D59" s="122" t="s">
        <v>104</v>
      </c>
      <c r="E59" s="123" t="s">
        <v>267</v>
      </c>
      <c r="F59" s="124" t="s">
        <v>290</v>
      </c>
      <c r="G59" s="125" t="s">
        <v>181</v>
      </c>
      <c r="H59" s="270">
        <v>30</v>
      </c>
      <c r="I59" s="270">
        <v>30</v>
      </c>
    </row>
    <row r="60" spans="1:9" ht="63.75">
      <c r="A60" s="183" t="s">
        <v>243</v>
      </c>
      <c r="B60" s="120" t="s">
        <v>102</v>
      </c>
      <c r="C60" s="121" t="s">
        <v>79</v>
      </c>
      <c r="D60" s="122" t="s">
        <v>104</v>
      </c>
      <c r="E60" s="123" t="s">
        <v>267</v>
      </c>
      <c r="F60" s="116"/>
      <c r="G60" s="117"/>
      <c r="H60" s="261">
        <f>H61</f>
        <v>20</v>
      </c>
      <c r="I60" s="261">
        <f>I61</f>
        <v>20</v>
      </c>
    </row>
    <row r="61" spans="1:9" ht="25.5">
      <c r="A61" s="119" t="s">
        <v>182</v>
      </c>
      <c r="B61" s="120" t="s">
        <v>102</v>
      </c>
      <c r="C61" s="121" t="s">
        <v>79</v>
      </c>
      <c r="D61" s="122" t="s">
        <v>104</v>
      </c>
      <c r="E61" s="123" t="s">
        <v>267</v>
      </c>
      <c r="F61" s="58" t="s">
        <v>291</v>
      </c>
      <c r="G61" s="125" t="s">
        <v>181</v>
      </c>
      <c r="H61" s="270">
        <v>20</v>
      </c>
      <c r="I61" s="270">
        <v>20</v>
      </c>
    </row>
    <row r="62" spans="1:9" ht="22.5">
      <c r="A62" s="249" t="s">
        <v>244</v>
      </c>
      <c r="B62" s="120" t="s">
        <v>102</v>
      </c>
      <c r="C62" s="121" t="s">
        <v>79</v>
      </c>
      <c r="D62" s="122" t="s">
        <v>104</v>
      </c>
      <c r="E62" s="123" t="s">
        <v>267</v>
      </c>
      <c r="F62" s="58"/>
      <c r="G62" s="125"/>
      <c r="H62" s="261">
        <f>H63</f>
        <v>10</v>
      </c>
      <c r="I62" s="261">
        <f>I63</f>
        <v>10</v>
      </c>
    </row>
    <row r="63" spans="1:9" ht="24">
      <c r="A63" s="127" t="s">
        <v>182</v>
      </c>
      <c r="B63" s="120" t="s">
        <v>102</v>
      </c>
      <c r="C63" s="121" t="s">
        <v>79</v>
      </c>
      <c r="D63" s="122" t="s">
        <v>104</v>
      </c>
      <c r="E63" s="123" t="s">
        <v>267</v>
      </c>
      <c r="F63" s="58" t="s">
        <v>292</v>
      </c>
      <c r="G63" s="125" t="s">
        <v>181</v>
      </c>
      <c r="H63" s="264">
        <v>10</v>
      </c>
      <c r="I63" s="264">
        <v>10</v>
      </c>
    </row>
    <row r="64" spans="1:9" ht="25.5">
      <c r="A64" s="187" t="s">
        <v>245</v>
      </c>
      <c r="B64" s="112" t="s">
        <v>102</v>
      </c>
      <c r="C64" s="113" t="s">
        <v>79</v>
      </c>
      <c r="D64" s="114" t="s">
        <v>104</v>
      </c>
      <c r="E64" s="115" t="s">
        <v>155</v>
      </c>
      <c r="F64" s="116"/>
      <c r="G64" s="117"/>
      <c r="H64" s="264">
        <f>H65+H67</f>
        <v>70</v>
      </c>
      <c r="I64" s="264">
        <f>I65+I67</f>
        <v>50</v>
      </c>
    </row>
    <row r="65" spans="1:9" ht="24">
      <c r="A65" s="126" t="s">
        <v>246</v>
      </c>
      <c r="B65" s="134" t="s">
        <v>102</v>
      </c>
      <c r="C65" s="134" t="s">
        <v>79</v>
      </c>
      <c r="D65" s="122" t="s">
        <v>104</v>
      </c>
      <c r="E65" s="123" t="s">
        <v>155</v>
      </c>
      <c r="F65" s="124" t="s">
        <v>293</v>
      </c>
      <c r="G65" s="133"/>
      <c r="H65" s="265">
        <f>H66</f>
        <v>65</v>
      </c>
      <c r="I65" s="265">
        <f>I66</f>
        <v>45</v>
      </c>
    </row>
    <row r="66" spans="1:9" ht="24">
      <c r="A66" s="127" t="s">
        <v>182</v>
      </c>
      <c r="B66" s="134" t="s">
        <v>102</v>
      </c>
      <c r="C66" s="134" t="s">
        <v>79</v>
      </c>
      <c r="D66" s="122" t="s">
        <v>104</v>
      </c>
      <c r="E66" s="123" t="s">
        <v>155</v>
      </c>
      <c r="F66" s="124" t="s">
        <v>293</v>
      </c>
      <c r="G66" s="133" t="s">
        <v>181</v>
      </c>
      <c r="H66" s="265">
        <v>65</v>
      </c>
      <c r="I66" s="265">
        <v>45</v>
      </c>
    </row>
    <row r="67" spans="1:9" ht="24">
      <c r="A67" s="126" t="s">
        <v>247</v>
      </c>
      <c r="B67" s="134" t="s">
        <v>102</v>
      </c>
      <c r="C67" s="134" t="s">
        <v>79</v>
      </c>
      <c r="D67" s="122" t="s">
        <v>104</v>
      </c>
      <c r="E67" s="123" t="s">
        <v>155</v>
      </c>
      <c r="F67" s="124" t="s">
        <v>294</v>
      </c>
      <c r="G67" s="143"/>
      <c r="H67" s="260">
        <f>H68</f>
        <v>5</v>
      </c>
      <c r="I67" s="217">
        <f>I68</f>
        <v>5</v>
      </c>
    </row>
    <row r="68" spans="1:9" ht="24">
      <c r="A68" s="127" t="s">
        <v>182</v>
      </c>
      <c r="B68" s="134" t="s">
        <v>102</v>
      </c>
      <c r="C68" s="134" t="s">
        <v>79</v>
      </c>
      <c r="D68" s="122" t="s">
        <v>104</v>
      </c>
      <c r="E68" s="123" t="s">
        <v>155</v>
      </c>
      <c r="F68" s="124" t="s">
        <v>294</v>
      </c>
      <c r="G68" s="122">
        <v>240</v>
      </c>
      <c r="H68" s="265">
        <v>5</v>
      </c>
      <c r="I68" s="218">
        <v>5</v>
      </c>
    </row>
    <row r="69" spans="1:9" ht="12.75">
      <c r="A69" s="188" t="s">
        <v>82</v>
      </c>
      <c r="B69" s="189" t="s">
        <v>102</v>
      </c>
      <c r="C69" s="190" t="s">
        <v>79</v>
      </c>
      <c r="D69" s="191" t="s">
        <v>167</v>
      </c>
      <c r="E69" s="192"/>
      <c r="F69" s="193"/>
      <c r="G69" s="194"/>
      <c r="H69" s="322">
        <f>H70</f>
        <v>48</v>
      </c>
      <c r="I69" s="271">
        <f>I70</f>
        <v>38.1</v>
      </c>
    </row>
    <row r="70" spans="1:9" ht="39" customHeight="1">
      <c r="A70" s="144" t="s">
        <v>248</v>
      </c>
      <c r="B70" s="120" t="s">
        <v>102</v>
      </c>
      <c r="C70" s="121" t="s">
        <v>79</v>
      </c>
      <c r="D70" s="122" t="s">
        <v>167</v>
      </c>
      <c r="E70" s="123" t="s">
        <v>285</v>
      </c>
      <c r="F70" s="124"/>
      <c r="G70" s="311"/>
      <c r="H70" s="219">
        <f>H71</f>
        <v>48</v>
      </c>
      <c r="I70" s="219">
        <f>I71</f>
        <v>38.1</v>
      </c>
    </row>
    <row r="71" spans="1:9" ht="42" customHeight="1">
      <c r="A71" s="60" t="s">
        <v>296</v>
      </c>
      <c r="B71" s="120" t="s">
        <v>102</v>
      </c>
      <c r="C71" s="121" t="s">
        <v>79</v>
      </c>
      <c r="D71" s="122" t="s">
        <v>167</v>
      </c>
      <c r="E71" s="123" t="s">
        <v>285</v>
      </c>
      <c r="F71" s="124" t="s">
        <v>286</v>
      </c>
      <c r="G71" s="125" t="s">
        <v>295</v>
      </c>
      <c r="H71" s="217">
        <v>48</v>
      </c>
      <c r="I71" s="217">
        <v>38.1</v>
      </c>
    </row>
    <row r="72" spans="1:11" s="250" customFormat="1" ht="12" customHeight="1" hidden="1">
      <c r="A72" s="188" t="s">
        <v>131</v>
      </c>
      <c r="B72" s="189" t="s">
        <v>102</v>
      </c>
      <c r="C72" s="190" t="s">
        <v>79</v>
      </c>
      <c r="D72" s="191" t="s">
        <v>77</v>
      </c>
      <c r="E72" s="192"/>
      <c r="F72" s="193"/>
      <c r="G72" s="194"/>
      <c r="H72" s="272">
        <f aca="true" t="shared" si="1" ref="H72:I74">H73</f>
        <v>0</v>
      </c>
      <c r="I72" s="272">
        <f t="shared" si="1"/>
        <v>0</v>
      </c>
      <c r="J72" s="251"/>
      <c r="K72" s="251"/>
    </row>
    <row r="73" spans="1:11" s="39" customFormat="1" ht="51" hidden="1">
      <c r="A73" s="70" t="s">
        <v>297</v>
      </c>
      <c r="B73" s="73" t="s">
        <v>102</v>
      </c>
      <c r="C73" s="74" t="s">
        <v>79</v>
      </c>
      <c r="D73" s="75" t="s">
        <v>77</v>
      </c>
      <c r="E73" s="76" t="s">
        <v>298</v>
      </c>
      <c r="F73" s="58"/>
      <c r="G73" s="59"/>
      <c r="H73" s="266">
        <f t="shared" si="1"/>
        <v>0</v>
      </c>
      <c r="I73" s="266">
        <f t="shared" si="1"/>
        <v>0</v>
      </c>
      <c r="J73" s="37"/>
      <c r="K73" s="37"/>
    </row>
    <row r="74" spans="1:11" s="39" customFormat="1" ht="36" hidden="1">
      <c r="A74" s="77" t="s">
        <v>15</v>
      </c>
      <c r="B74" s="54" t="s">
        <v>102</v>
      </c>
      <c r="C74" s="55" t="s">
        <v>79</v>
      </c>
      <c r="D74" s="56" t="s">
        <v>77</v>
      </c>
      <c r="E74" s="57" t="s">
        <v>298</v>
      </c>
      <c r="F74" s="58" t="s">
        <v>299</v>
      </c>
      <c r="G74" s="59"/>
      <c r="H74" s="267">
        <f t="shared" si="1"/>
        <v>0</v>
      </c>
      <c r="I74" s="267">
        <f t="shared" si="1"/>
        <v>0</v>
      </c>
      <c r="J74" s="37"/>
      <c r="K74" s="37"/>
    </row>
    <row r="75" spans="1:11" s="39" customFormat="1" ht="16.5" customHeight="1" hidden="1">
      <c r="A75" s="240" t="s">
        <v>188</v>
      </c>
      <c r="B75" s="54" t="s">
        <v>102</v>
      </c>
      <c r="C75" s="55" t="s">
        <v>79</v>
      </c>
      <c r="D75" s="56" t="s">
        <v>77</v>
      </c>
      <c r="E75" s="57" t="s">
        <v>298</v>
      </c>
      <c r="F75" s="58" t="s">
        <v>299</v>
      </c>
      <c r="G75" s="59" t="s">
        <v>189</v>
      </c>
      <c r="H75" s="273"/>
      <c r="I75" s="273"/>
      <c r="J75" s="37"/>
      <c r="K75" s="37"/>
    </row>
    <row r="76" spans="1:11" s="39" customFormat="1" ht="16.5" customHeight="1">
      <c r="A76" s="195" t="s">
        <v>81</v>
      </c>
      <c r="B76" s="189" t="s">
        <v>104</v>
      </c>
      <c r="C76" s="190"/>
      <c r="D76" s="191"/>
      <c r="E76" s="192"/>
      <c r="F76" s="193"/>
      <c r="G76" s="457"/>
      <c r="H76" s="276">
        <f aca="true" t="shared" si="2" ref="H76:I80">H77</f>
        <v>184.7</v>
      </c>
      <c r="I76" s="276">
        <f t="shared" si="2"/>
        <v>184.7</v>
      </c>
      <c r="J76" s="37"/>
      <c r="K76" s="37"/>
    </row>
    <row r="77" spans="1:11" s="39" customFormat="1" ht="16.5" customHeight="1">
      <c r="A77" s="137" t="s">
        <v>97</v>
      </c>
      <c r="B77" s="120" t="s">
        <v>104</v>
      </c>
      <c r="C77" s="121" t="s">
        <v>103</v>
      </c>
      <c r="D77" s="122"/>
      <c r="E77" s="123"/>
      <c r="F77" s="124"/>
      <c r="G77" s="125"/>
      <c r="H77" s="263">
        <f t="shared" si="2"/>
        <v>184.7</v>
      </c>
      <c r="I77" s="217">
        <f t="shared" si="2"/>
        <v>184.7</v>
      </c>
      <c r="J77" s="37"/>
      <c r="K77" s="37"/>
    </row>
    <row r="78" spans="1:11" s="39" customFormat="1" ht="16.5" customHeight="1">
      <c r="A78" s="111" t="s">
        <v>82</v>
      </c>
      <c r="B78" s="120" t="s">
        <v>104</v>
      </c>
      <c r="C78" s="121" t="s">
        <v>103</v>
      </c>
      <c r="D78" s="122" t="s">
        <v>167</v>
      </c>
      <c r="E78" s="123" t="s">
        <v>76</v>
      </c>
      <c r="F78" s="124" t="s">
        <v>273</v>
      </c>
      <c r="G78" s="125"/>
      <c r="H78" s="263">
        <f t="shared" si="2"/>
        <v>184.7</v>
      </c>
      <c r="I78" s="217">
        <f t="shared" si="2"/>
        <v>184.7</v>
      </c>
      <c r="J78" s="37"/>
      <c r="K78" s="37"/>
    </row>
    <row r="79" spans="1:11" s="39" customFormat="1" ht="16.5" customHeight="1">
      <c r="A79" s="144" t="s">
        <v>83</v>
      </c>
      <c r="B79" s="120" t="s">
        <v>104</v>
      </c>
      <c r="C79" s="121" t="s">
        <v>103</v>
      </c>
      <c r="D79" s="122" t="s">
        <v>167</v>
      </c>
      <c r="E79" s="123" t="s">
        <v>285</v>
      </c>
      <c r="F79" s="124" t="s">
        <v>273</v>
      </c>
      <c r="G79" s="125"/>
      <c r="H79" s="263">
        <f t="shared" si="2"/>
        <v>184.7</v>
      </c>
      <c r="I79" s="217">
        <f t="shared" si="2"/>
        <v>184.7</v>
      </c>
      <c r="J79" s="37"/>
      <c r="K79" s="37"/>
    </row>
    <row r="80" spans="1:11" s="39" customFormat="1" ht="36.75" customHeight="1">
      <c r="A80" s="144" t="s">
        <v>84</v>
      </c>
      <c r="B80" s="120" t="s">
        <v>104</v>
      </c>
      <c r="C80" s="121" t="s">
        <v>103</v>
      </c>
      <c r="D80" s="122" t="s">
        <v>167</v>
      </c>
      <c r="E80" s="123" t="s">
        <v>285</v>
      </c>
      <c r="F80" s="124" t="s">
        <v>300</v>
      </c>
      <c r="G80" s="125"/>
      <c r="H80" s="263">
        <f t="shared" si="2"/>
        <v>184.7</v>
      </c>
      <c r="I80" s="217">
        <f t="shared" si="2"/>
        <v>184.7</v>
      </c>
      <c r="J80" s="37"/>
      <c r="K80" s="37"/>
    </row>
    <row r="81" spans="1:11" s="39" customFormat="1" ht="24" customHeight="1">
      <c r="A81" s="144" t="s">
        <v>179</v>
      </c>
      <c r="B81" s="120" t="s">
        <v>104</v>
      </c>
      <c r="C81" s="121" t="s">
        <v>103</v>
      </c>
      <c r="D81" s="122" t="s">
        <v>167</v>
      </c>
      <c r="E81" s="123" t="s">
        <v>285</v>
      </c>
      <c r="F81" s="124" t="s">
        <v>300</v>
      </c>
      <c r="G81" s="125" t="s">
        <v>178</v>
      </c>
      <c r="H81" s="263">
        <v>184.7</v>
      </c>
      <c r="I81" s="217">
        <v>184.7</v>
      </c>
      <c r="J81" s="37"/>
      <c r="K81" s="37"/>
    </row>
    <row r="82" spans="1:9" ht="24.75" customHeight="1">
      <c r="A82" s="197" t="s">
        <v>249</v>
      </c>
      <c r="B82" s="198" t="s">
        <v>103</v>
      </c>
      <c r="C82" s="198"/>
      <c r="D82" s="191"/>
      <c r="E82" s="192"/>
      <c r="F82" s="193"/>
      <c r="G82" s="198"/>
      <c r="H82" s="276">
        <f>H83+H89+H94</f>
        <v>208.6</v>
      </c>
      <c r="I82" s="276">
        <f>I83+I89</f>
        <v>95</v>
      </c>
    </row>
    <row r="83" spans="1:9" ht="38.25" customHeight="1">
      <c r="A83" s="182" t="s">
        <v>250</v>
      </c>
      <c r="B83" s="234" t="s">
        <v>103</v>
      </c>
      <c r="C83" s="234" t="s">
        <v>127</v>
      </c>
      <c r="D83" s="114" t="s">
        <v>103</v>
      </c>
      <c r="E83" s="115"/>
      <c r="F83" s="124"/>
      <c r="G83" s="135"/>
      <c r="H83" s="262">
        <f aca="true" t="shared" si="3" ref="H83:I85">H84</f>
        <v>25</v>
      </c>
      <c r="I83" s="262">
        <f t="shared" si="3"/>
        <v>25</v>
      </c>
    </row>
    <row r="84" spans="1:9" ht="51">
      <c r="A84" s="294" t="s">
        <v>251</v>
      </c>
      <c r="B84" s="234" t="s">
        <v>103</v>
      </c>
      <c r="C84" s="234" t="s">
        <v>127</v>
      </c>
      <c r="D84" s="114" t="s">
        <v>103</v>
      </c>
      <c r="E84" s="115" t="s">
        <v>267</v>
      </c>
      <c r="F84" s="116"/>
      <c r="G84" s="234"/>
      <c r="H84" s="262">
        <f>H85+H87</f>
        <v>25</v>
      </c>
      <c r="I84" s="262">
        <f>I85+I87</f>
        <v>25</v>
      </c>
    </row>
    <row r="85" spans="1:9" ht="25.5">
      <c r="A85" s="249" t="s">
        <v>252</v>
      </c>
      <c r="B85" s="135" t="s">
        <v>103</v>
      </c>
      <c r="C85" s="135" t="s">
        <v>127</v>
      </c>
      <c r="D85" s="122" t="s">
        <v>103</v>
      </c>
      <c r="E85" s="123" t="s">
        <v>267</v>
      </c>
      <c r="F85" s="124" t="s">
        <v>301</v>
      </c>
      <c r="G85" s="135"/>
      <c r="H85" s="263">
        <f t="shared" si="3"/>
        <v>10</v>
      </c>
      <c r="I85" s="263">
        <f t="shared" si="3"/>
        <v>10</v>
      </c>
    </row>
    <row r="86" spans="1:9" ht="24">
      <c r="A86" s="127" t="s">
        <v>182</v>
      </c>
      <c r="B86" s="135" t="s">
        <v>103</v>
      </c>
      <c r="C86" s="135" t="s">
        <v>127</v>
      </c>
      <c r="D86" s="122" t="s">
        <v>103</v>
      </c>
      <c r="E86" s="123" t="s">
        <v>267</v>
      </c>
      <c r="F86" s="124" t="s">
        <v>301</v>
      </c>
      <c r="G86" s="135" t="s">
        <v>181</v>
      </c>
      <c r="H86" s="263">
        <v>10</v>
      </c>
      <c r="I86" s="263">
        <v>10</v>
      </c>
    </row>
    <row r="87" spans="1:9" ht="12.75" customHeight="1">
      <c r="A87" s="127" t="s">
        <v>400</v>
      </c>
      <c r="B87" s="135" t="s">
        <v>103</v>
      </c>
      <c r="C87" s="135" t="s">
        <v>127</v>
      </c>
      <c r="D87" s="122" t="s">
        <v>103</v>
      </c>
      <c r="E87" s="123" t="s">
        <v>267</v>
      </c>
      <c r="F87" s="124" t="s">
        <v>356</v>
      </c>
      <c r="G87" s="135"/>
      <c r="H87" s="263">
        <v>15</v>
      </c>
      <c r="I87" s="263">
        <v>15</v>
      </c>
    </row>
    <row r="88" spans="1:9" ht="24">
      <c r="A88" s="127" t="s">
        <v>182</v>
      </c>
      <c r="B88" s="135" t="s">
        <v>103</v>
      </c>
      <c r="C88" s="135" t="s">
        <v>127</v>
      </c>
      <c r="D88" s="122" t="s">
        <v>103</v>
      </c>
      <c r="E88" s="123" t="s">
        <v>267</v>
      </c>
      <c r="F88" s="124" t="s">
        <v>356</v>
      </c>
      <c r="G88" s="135" t="s">
        <v>181</v>
      </c>
      <c r="H88" s="263">
        <v>15</v>
      </c>
      <c r="I88" s="263">
        <v>15</v>
      </c>
    </row>
    <row r="89" spans="1:9" ht="38.25">
      <c r="A89" s="200" t="s">
        <v>253</v>
      </c>
      <c r="B89" s="234" t="s">
        <v>103</v>
      </c>
      <c r="C89" s="234" t="s">
        <v>126</v>
      </c>
      <c r="D89" s="114" t="s">
        <v>103</v>
      </c>
      <c r="E89" s="115" t="s">
        <v>155</v>
      </c>
      <c r="F89" s="116"/>
      <c r="G89" s="234"/>
      <c r="H89" s="262">
        <f>H90+H92</f>
        <v>170</v>
      </c>
      <c r="I89" s="262">
        <f>I90+I92+I94</f>
        <v>70</v>
      </c>
    </row>
    <row r="90" spans="1:9" ht="25.5">
      <c r="A90" s="186" t="s">
        <v>254</v>
      </c>
      <c r="B90" s="135" t="s">
        <v>103</v>
      </c>
      <c r="C90" s="135" t="s">
        <v>126</v>
      </c>
      <c r="D90" s="122" t="s">
        <v>103</v>
      </c>
      <c r="E90" s="123" t="s">
        <v>155</v>
      </c>
      <c r="F90" s="124" t="s">
        <v>302</v>
      </c>
      <c r="G90" s="135"/>
      <c r="H90" s="263">
        <f>H91</f>
        <v>150</v>
      </c>
      <c r="I90" s="263">
        <f>I91</f>
        <v>50</v>
      </c>
    </row>
    <row r="91" spans="1:9" ht="24">
      <c r="A91" s="127" t="s">
        <v>182</v>
      </c>
      <c r="B91" s="135" t="s">
        <v>103</v>
      </c>
      <c r="C91" s="135" t="s">
        <v>126</v>
      </c>
      <c r="D91" s="122" t="s">
        <v>103</v>
      </c>
      <c r="E91" s="123" t="s">
        <v>155</v>
      </c>
      <c r="F91" s="124" t="s">
        <v>302</v>
      </c>
      <c r="G91" s="135" t="s">
        <v>181</v>
      </c>
      <c r="H91" s="263">
        <v>150</v>
      </c>
      <c r="I91" s="263">
        <v>50</v>
      </c>
    </row>
    <row r="92" spans="1:9" ht="22.5">
      <c r="A92" s="186" t="s">
        <v>255</v>
      </c>
      <c r="B92" s="135" t="s">
        <v>103</v>
      </c>
      <c r="C92" s="135" t="s">
        <v>126</v>
      </c>
      <c r="D92" s="122" t="s">
        <v>103</v>
      </c>
      <c r="E92" s="123" t="s">
        <v>155</v>
      </c>
      <c r="F92" s="124" t="s">
        <v>303</v>
      </c>
      <c r="G92" s="135"/>
      <c r="H92" s="263">
        <f>H93</f>
        <v>20</v>
      </c>
      <c r="I92" s="263">
        <f>I93</f>
        <v>20</v>
      </c>
    </row>
    <row r="93" spans="1:9" ht="24">
      <c r="A93" s="127" t="s">
        <v>182</v>
      </c>
      <c r="B93" s="135" t="s">
        <v>103</v>
      </c>
      <c r="C93" s="135" t="s">
        <v>126</v>
      </c>
      <c r="D93" s="122" t="s">
        <v>103</v>
      </c>
      <c r="E93" s="123" t="s">
        <v>155</v>
      </c>
      <c r="F93" s="124" t="s">
        <v>303</v>
      </c>
      <c r="G93" s="135" t="s">
        <v>181</v>
      </c>
      <c r="H93" s="263">
        <v>20</v>
      </c>
      <c r="I93" s="263">
        <v>20</v>
      </c>
    </row>
    <row r="94" spans="1:9" ht="38.25">
      <c r="A94" s="182" t="s">
        <v>256</v>
      </c>
      <c r="B94" s="234" t="s">
        <v>103</v>
      </c>
      <c r="C94" s="234" t="s">
        <v>126</v>
      </c>
      <c r="D94" s="114" t="s">
        <v>103</v>
      </c>
      <c r="E94" s="115" t="s">
        <v>298</v>
      </c>
      <c r="F94" s="116"/>
      <c r="G94" s="234"/>
      <c r="H94" s="262">
        <f>H95</f>
        <v>13.6</v>
      </c>
      <c r="I94" s="262">
        <f>I95</f>
        <v>0</v>
      </c>
    </row>
    <row r="95" spans="1:9" ht="25.5">
      <c r="A95" s="186" t="s">
        <v>257</v>
      </c>
      <c r="B95" s="135" t="s">
        <v>103</v>
      </c>
      <c r="C95" s="135" t="s">
        <v>126</v>
      </c>
      <c r="D95" s="122" t="s">
        <v>103</v>
      </c>
      <c r="E95" s="123" t="s">
        <v>298</v>
      </c>
      <c r="F95" s="124" t="s">
        <v>304</v>
      </c>
      <c r="G95" s="135"/>
      <c r="H95" s="262">
        <f>H96</f>
        <v>13.6</v>
      </c>
      <c r="I95" s="262">
        <f>I96</f>
        <v>0</v>
      </c>
    </row>
    <row r="96" spans="1:9" ht="24">
      <c r="A96" s="127" t="s">
        <v>182</v>
      </c>
      <c r="B96" s="135" t="s">
        <v>103</v>
      </c>
      <c r="C96" s="135" t="s">
        <v>126</v>
      </c>
      <c r="D96" s="122" t="s">
        <v>103</v>
      </c>
      <c r="E96" s="123" t="s">
        <v>298</v>
      </c>
      <c r="F96" s="124" t="s">
        <v>304</v>
      </c>
      <c r="G96" s="135" t="s">
        <v>181</v>
      </c>
      <c r="H96" s="263">
        <v>13.6</v>
      </c>
      <c r="I96" s="263">
        <v>0</v>
      </c>
    </row>
    <row r="97" spans="1:9" ht="14.25">
      <c r="A97" s="195" t="s">
        <v>211</v>
      </c>
      <c r="B97" s="196" t="s">
        <v>106</v>
      </c>
      <c r="C97" s="196"/>
      <c r="D97" s="177"/>
      <c r="E97" s="178"/>
      <c r="F97" s="179"/>
      <c r="G97" s="196"/>
      <c r="H97" s="276">
        <f>H99</f>
        <v>5</v>
      </c>
      <c r="I97" s="276">
        <f>I101</f>
        <v>5</v>
      </c>
    </row>
    <row r="98" spans="1:9" ht="12.75">
      <c r="A98" s="137" t="s">
        <v>305</v>
      </c>
      <c r="B98" s="138" t="s">
        <v>106</v>
      </c>
      <c r="C98" s="139">
        <v>12</v>
      </c>
      <c r="D98" s="122"/>
      <c r="E98" s="123"/>
      <c r="F98" s="124"/>
      <c r="G98" s="125"/>
      <c r="H98" s="275">
        <f aca="true" t="shared" si="4" ref="H98:I100">H99</f>
        <v>5</v>
      </c>
      <c r="I98" s="220">
        <f t="shared" si="4"/>
        <v>5</v>
      </c>
    </row>
    <row r="99" spans="1:9" ht="38.25">
      <c r="A99" s="200" t="s">
        <v>258</v>
      </c>
      <c r="B99" s="234" t="s">
        <v>106</v>
      </c>
      <c r="C99" s="234" t="s">
        <v>259</v>
      </c>
      <c r="D99" s="114" t="s">
        <v>106</v>
      </c>
      <c r="E99" s="115"/>
      <c r="F99" s="124"/>
      <c r="G99" s="143"/>
      <c r="H99" s="262">
        <f t="shared" si="4"/>
        <v>5</v>
      </c>
      <c r="I99" s="220">
        <f t="shared" si="4"/>
        <v>5</v>
      </c>
    </row>
    <row r="100" spans="1:9" ht="25.5">
      <c r="A100" s="365" t="s">
        <v>0</v>
      </c>
      <c r="B100" s="234" t="s">
        <v>106</v>
      </c>
      <c r="C100" s="234" t="s">
        <v>259</v>
      </c>
      <c r="D100" s="114" t="s">
        <v>106</v>
      </c>
      <c r="E100" s="115" t="s">
        <v>267</v>
      </c>
      <c r="F100" s="116" t="s">
        <v>306</v>
      </c>
      <c r="G100" s="148"/>
      <c r="H100" s="262">
        <f t="shared" si="4"/>
        <v>5</v>
      </c>
      <c r="I100" s="220">
        <f t="shared" si="4"/>
        <v>5</v>
      </c>
    </row>
    <row r="101" spans="1:9" ht="24">
      <c r="A101" s="127" t="s">
        <v>182</v>
      </c>
      <c r="B101" s="135" t="s">
        <v>106</v>
      </c>
      <c r="C101" s="135" t="s">
        <v>259</v>
      </c>
      <c r="D101" s="122" t="s">
        <v>106</v>
      </c>
      <c r="E101" s="123" t="s">
        <v>267</v>
      </c>
      <c r="F101" s="124" t="s">
        <v>306</v>
      </c>
      <c r="G101" s="143">
        <v>240</v>
      </c>
      <c r="H101" s="263">
        <v>5</v>
      </c>
      <c r="I101" s="217">
        <v>5</v>
      </c>
    </row>
    <row r="102" spans="1:9" ht="14.25">
      <c r="A102" s="195" t="s">
        <v>85</v>
      </c>
      <c r="B102" s="196" t="s">
        <v>107</v>
      </c>
      <c r="C102" s="196"/>
      <c r="D102" s="177"/>
      <c r="E102" s="178"/>
      <c r="F102" s="179"/>
      <c r="G102" s="196"/>
      <c r="H102" s="276">
        <f>H103+H106</f>
        <v>1481.1</v>
      </c>
      <c r="I102" s="276">
        <f>I103+I106</f>
        <v>1110.5</v>
      </c>
    </row>
    <row r="103" spans="1:9" ht="12.75">
      <c r="A103" s="137" t="s">
        <v>108</v>
      </c>
      <c r="B103" s="138" t="s">
        <v>107</v>
      </c>
      <c r="C103" s="139" t="s">
        <v>102</v>
      </c>
      <c r="D103" s="122"/>
      <c r="E103" s="123"/>
      <c r="F103" s="124"/>
      <c r="G103" s="125"/>
      <c r="H103" s="263">
        <f>H104</f>
        <v>45.1</v>
      </c>
      <c r="I103" s="263">
        <f>I104</f>
        <v>0</v>
      </c>
    </row>
    <row r="104" spans="1:9" ht="69" customHeight="1">
      <c r="A104" s="183" t="s">
        <v>260</v>
      </c>
      <c r="B104" s="120" t="s">
        <v>107</v>
      </c>
      <c r="C104" s="121" t="s">
        <v>102</v>
      </c>
      <c r="D104" s="122" t="s">
        <v>77</v>
      </c>
      <c r="E104" s="123" t="s">
        <v>307</v>
      </c>
      <c r="F104" s="124"/>
      <c r="G104" s="125"/>
      <c r="H104" s="325">
        <f>H105</f>
        <v>45.1</v>
      </c>
      <c r="I104" s="324">
        <f>I105</f>
        <v>0</v>
      </c>
    </row>
    <row r="105" spans="1:9" ht="23.25" customHeight="1">
      <c r="A105" s="127" t="s">
        <v>182</v>
      </c>
      <c r="B105" s="120" t="s">
        <v>107</v>
      </c>
      <c r="C105" s="121" t="s">
        <v>102</v>
      </c>
      <c r="D105" s="122" t="s">
        <v>77</v>
      </c>
      <c r="E105" s="123" t="s">
        <v>307</v>
      </c>
      <c r="F105" s="124" t="s">
        <v>321</v>
      </c>
      <c r="G105" s="125" t="s">
        <v>181</v>
      </c>
      <c r="H105" s="277">
        <v>45.1</v>
      </c>
      <c r="I105" s="317">
        <v>0</v>
      </c>
    </row>
    <row r="106" spans="1:9" ht="12.75">
      <c r="A106" s="137" t="s">
        <v>98</v>
      </c>
      <c r="B106" s="138" t="s">
        <v>107</v>
      </c>
      <c r="C106" s="139" t="s">
        <v>103</v>
      </c>
      <c r="D106" s="122"/>
      <c r="E106" s="123"/>
      <c r="F106" s="124"/>
      <c r="G106" s="125"/>
      <c r="H106" s="225">
        <f>H107</f>
        <v>1436</v>
      </c>
      <c r="I106" s="262">
        <f>I107</f>
        <v>1110.5</v>
      </c>
    </row>
    <row r="107" spans="1:9" ht="25.5">
      <c r="A107" s="111" t="s">
        <v>217</v>
      </c>
      <c r="B107" s="112" t="s">
        <v>107</v>
      </c>
      <c r="C107" s="113" t="s">
        <v>103</v>
      </c>
      <c r="D107" s="114" t="s">
        <v>107</v>
      </c>
      <c r="E107" s="115"/>
      <c r="F107" s="116"/>
      <c r="G107" s="117"/>
      <c r="H107" s="225">
        <f>H108+H113+H118</f>
        <v>1436</v>
      </c>
      <c r="I107" s="262">
        <f>I108+I113+I118</f>
        <v>1110.5</v>
      </c>
    </row>
    <row r="108" spans="1:9" ht="40.5">
      <c r="A108" s="147" t="s">
        <v>218</v>
      </c>
      <c r="B108" s="129" t="s">
        <v>107</v>
      </c>
      <c r="C108" s="129" t="s">
        <v>103</v>
      </c>
      <c r="D108" s="114" t="s">
        <v>107</v>
      </c>
      <c r="E108" s="115" t="s">
        <v>267</v>
      </c>
      <c r="F108" s="116" t="s">
        <v>273</v>
      </c>
      <c r="G108" s="148"/>
      <c r="H108" s="319">
        <f>H109+H111</f>
        <v>120</v>
      </c>
      <c r="I108" s="275">
        <f>I109+I111</f>
        <v>50</v>
      </c>
    </row>
    <row r="109" spans="1:9" ht="33.75">
      <c r="A109" s="149" t="s">
        <v>219</v>
      </c>
      <c r="B109" s="133" t="s">
        <v>107</v>
      </c>
      <c r="C109" s="133" t="s">
        <v>103</v>
      </c>
      <c r="D109" s="122" t="s">
        <v>107</v>
      </c>
      <c r="E109" s="123" t="s">
        <v>267</v>
      </c>
      <c r="F109" s="124" t="s">
        <v>309</v>
      </c>
      <c r="G109" s="143"/>
      <c r="H109" s="318">
        <f>H110</f>
        <v>20</v>
      </c>
      <c r="I109" s="261">
        <f>I110</f>
        <v>0</v>
      </c>
    </row>
    <row r="110" spans="1:9" ht="24">
      <c r="A110" s="127" t="s">
        <v>182</v>
      </c>
      <c r="B110" s="133" t="s">
        <v>107</v>
      </c>
      <c r="C110" s="133" t="s">
        <v>103</v>
      </c>
      <c r="D110" s="122" t="s">
        <v>107</v>
      </c>
      <c r="E110" s="123" t="s">
        <v>267</v>
      </c>
      <c r="F110" s="124" t="s">
        <v>309</v>
      </c>
      <c r="G110" s="143">
        <v>240</v>
      </c>
      <c r="H110" s="225">
        <v>20</v>
      </c>
      <c r="I110" s="219">
        <v>0</v>
      </c>
    </row>
    <row r="111" spans="1:9" ht="33.75">
      <c r="A111" s="149" t="s">
        <v>220</v>
      </c>
      <c r="B111" s="133" t="s">
        <v>107</v>
      </c>
      <c r="C111" s="133" t="s">
        <v>103</v>
      </c>
      <c r="D111" s="122" t="s">
        <v>107</v>
      </c>
      <c r="E111" s="123" t="s">
        <v>267</v>
      </c>
      <c r="F111" s="124" t="s">
        <v>310</v>
      </c>
      <c r="G111" s="143"/>
      <c r="H111" s="225">
        <f>H112</f>
        <v>100</v>
      </c>
      <c r="I111" s="219">
        <f>I112</f>
        <v>50</v>
      </c>
    </row>
    <row r="112" spans="1:9" ht="23.25" customHeight="1">
      <c r="A112" s="127" t="s">
        <v>182</v>
      </c>
      <c r="B112" s="133" t="s">
        <v>107</v>
      </c>
      <c r="C112" s="133" t="s">
        <v>103</v>
      </c>
      <c r="D112" s="122" t="s">
        <v>107</v>
      </c>
      <c r="E112" s="123" t="s">
        <v>267</v>
      </c>
      <c r="F112" s="124" t="s">
        <v>310</v>
      </c>
      <c r="G112" s="143">
        <v>240</v>
      </c>
      <c r="H112" s="226">
        <v>100</v>
      </c>
      <c r="I112" s="219">
        <v>50</v>
      </c>
    </row>
    <row r="113" spans="1:9" ht="27">
      <c r="A113" s="150" t="s">
        <v>221</v>
      </c>
      <c r="B113" s="129" t="s">
        <v>107</v>
      </c>
      <c r="C113" s="129" t="s">
        <v>103</v>
      </c>
      <c r="D113" s="114" t="s">
        <v>107</v>
      </c>
      <c r="E113" s="115" t="s">
        <v>155</v>
      </c>
      <c r="F113" s="116"/>
      <c r="G113" s="148"/>
      <c r="H113" s="225">
        <f>H114+H116</f>
        <v>966.2</v>
      </c>
      <c r="I113" s="262">
        <f>I114+I116</f>
        <v>980.3</v>
      </c>
    </row>
    <row r="114" spans="1:9" ht="33.75">
      <c r="A114" s="151" t="s">
        <v>222</v>
      </c>
      <c r="B114" s="133" t="s">
        <v>107</v>
      </c>
      <c r="C114" s="133" t="s">
        <v>103</v>
      </c>
      <c r="D114" s="122" t="s">
        <v>107</v>
      </c>
      <c r="E114" s="123" t="s">
        <v>155</v>
      </c>
      <c r="F114" s="124" t="s">
        <v>311</v>
      </c>
      <c r="G114" s="143"/>
      <c r="H114" s="226">
        <f>H115</f>
        <v>916.2</v>
      </c>
      <c r="I114" s="263">
        <f>I115</f>
        <v>955.3</v>
      </c>
    </row>
    <row r="115" spans="1:9" ht="24">
      <c r="A115" s="127" t="s">
        <v>182</v>
      </c>
      <c r="B115" s="133" t="s">
        <v>107</v>
      </c>
      <c r="C115" s="133" t="s">
        <v>103</v>
      </c>
      <c r="D115" s="122" t="s">
        <v>107</v>
      </c>
      <c r="E115" s="123" t="s">
        <v>155</v>
      </c>
      <c r="F115" s="124" t="s">
        <v>311</v>
      </c>
      <c r="G115" s="143">
        <v>240</v>
      </c>
      <c r="H115" s="226">
        <v>916.2</v>
      </c>
      <c r="I115" s="219">
        <v>955.3</v>
      </c>
    </row>
    <row r="116" spans="1:9" ht="33.75">
      <c r="A116" s="151" t="s">
        <v>223</v>
      </c>
      <c r="B116" s="120" t="s">
        <v>107</v>
      </c>
      <c r="C116" s="121" t="s">
        <v>103</v>
      </c>
      <c r="D116" s="122" t="s">
        <v>107</v>
      </c>
      <c r="E116" s="123" t="s">
        <v>155</v>
      </c>
      <c r="F116" s="124" t="s">
        <v>312</v>
      </c>
      <c r="G116" s="143"/>
      <c r="H116" s="326">
        <f>H117</f>
        <v>50</v>
      </c>
      <c r="I116" s="326">
        <f>I117</f>
        <v>25</v>
      </c>
    </row>
    <row r="117" spans="1:9" ht="24">
      <c r="A117" s="127" t="s">
        <v>182</v>
      </c>
      <c r="B117" s="120" t="s">
        <v>107</v>
      </c>
      <c r="C117" s="121" t="s">
        <v>103</v>
      </c>
      <c r="D117" s="122" t="s">
        <v>107</v>
      </c>
      <c r="E117" s="123" t="s">
        <v>155</v>
      </c>
      <c r="F117" s="124" t="s">
        <v>312</v>
      </c>
      <c r="G117" s="143">
        <v>240</v>
      </c>
      <c r="H117" s="326">
        <v>50</v>
      </c>
      <c r="I117" s="326">
        <v>25</v>
      </c>
    </row>
    <row r="118" spans="1:9" ht="27">
      <c r="A118" s="153" t="s">
        <v>224</v>
      </c>
      <c r="B118" s="112" t="s">
        <v>107</v>
      </c>
      <c r="C118" s="113" t="s">
        <v>103</v>
      </c>
      <c r="D118" s="114" t="s">
        <v>107</v>
      </c>
      <c r="E118" s="115" t="s">
        <v>298</v>
      </c>
      <c r="F118" s="116"/>
      <c r="G118" s="148"/>
      <c r="H118" s="327">
        <f>H119+H121+H123+H125</f>
        <v>349.8</v>
      </c>
      <c r="I118" s="327">
        <f>I119+I121+I123+I125</f>
        <v>80.2</v>
      </c>
    </row>
    <row r="119" spans="1:9" ht="22.5">
      <c r="A119" s="154" t="s">
        <v>225</v>
      </c>
      <c r="B119" s="120" t="s">
        <v>107</v>
      </c>
      <c r="C119" s="121" t="s">
        <v>103</v>
      </c>
      <c r="D119" s="122" t="s">
        <v>107</v>
      </c>
      <c r="E119" s="123" t="s">
        <v>298</v>
      </c>
      <c r="F119" s="124" t="s">
        <v>313</v>
      </c>
      <c r="G119" s="143"/>
      <c r="H119" s="326">
        <f>H120</f>
        <v>36.3</v>
      </c>
      <c r="I119" s="326">
        <f>I120</f>
        <v>20</v>
      </c>
    </row>
    <row r="120" spans="1:9" ht="24">
      <c r="A120" s="201" t="s">
        <v>182</v>
      </c>
      <c r="B120" s="120" t="s">
        <v>107</v>
      </c>
      <c r="C120" s="121" t="s">
        <v>103</v>
      </c>
      <c r="D120" s="122" t="s">
        <v>107</v>
      </c>
      <c r="E120" s="123" t="s">
        <v>298</v>
      </c>
      <c r="F120" s="124" t="s">
        <v>313</v>
      </c>
      <c r="G120" s="143">
        <v>240</v>
      </c>
      <c r="H120" s="326">
        <v>36.3</v>
      </c>
      <c r="I120" s="326">
        <v>20</v>
      </c>
    </row>
    <row r="121" spans="1:9" ht="33.75">
      <c r="A121" s="154" t="s">
        <v>226</v>
      </c>
      <c r="B121" s="120" t="s">
        <v>107</v>
      </c>
      <c r="C121" s="121" t="s">
        <v>103</v>
      </c>
      <c r="D121" s="122" t="s">
        <v>107</v>
      </c>
      <c r="E121" s="123" t="s">
        <v>298</v>
      </c>
      <c r="F121" s="124" t="s">
        <v>314</v>
      </c>
      <c r="G121" s="159"/>
      <c r="H121" s="326">
        <f>H122</f>
        <v>50</v>
      </c>
      <c r="I121" s="326">
        <f>I122</f>
        <v>30</v>
      </c>
    </row>
    <row r="122" spans="1:9" ht="24">
      <c r="A122" s="201" t="s">
        <v>182</v>
      </c>
      <c r="B122" s="120" t="s">
        <v>107</v>
      </c>
      <c r="C122" s="121" t="s">
        <v>103</v>
      </c>
      <c r="D122" s="122" t="s">
        <v>107</v>
      </c>
      <c r="E122" s="123" t="s">
        <v>298</v>
      </c>
      <c r="F122" s="124" t="s">
        <v>314</v>
      </c>
      <c r="G122" s="159" t="s">
        <v>181</v>
      </c>
      <c r="H122" s="326">
        <v>50</v>
      </c>
      <c r="I122" s="326">
        <v>30</v>
      </c>
    </row>
    <row r="123" spans="1:9" ht="33.75">
      <c r="A123" s="154" t="s">
        <v>227</v>
      </c>
      <c r="B123" s="120" t="s">
        <v>107</v>
      </c>
      <c r="C123" s="121" t="s">
        <v>103</v>
      </c>
      <c r="D123" s="122" t="s">
        <v>107</v>
      </c>
      <c r="E123" s="123" t="s">
        <v>298</v>
      </c>
      <c r="F123" s="124" t="s">
        <v>315</v>
      </c>
      <c r="G123" s="159"/>
      <c r="H123" s="326">
        <f>H124</f>
        <v>50</v>
      </c>
      <c r="I123" s="326">
        <f>I124</f>
        <v>30.2</v>
      </c>
    </row>
    <row r="124" spans="1:9" ht="24">
      <c r="A124" s="201" t="s">
        <v>182</v>
      </c>
      <c r="B124" s="120" t="s">
        <v>107</v>
      </c>
      <c r="C124" s="121" t="s">
        <v>103</v>
      </c>
      <c r="D124" s="122" t="s">
        <v>107</v>
      </c>
      <c r="E124" s="123" t="s">
        <v>298</v>
      </c>
      <c r="F124" s="124" t="s">
        <v>315</v>
      </c>
      <c r="G124" s="159" t="s">
        <v>181</v>
      </c>
      <c r="H124" s="326">
        <v>50</v>
      </c>
      <c r="I124" s="326">
        <v>30.2</v>
      </c>
    </row>
    <row r="125" spans="1:9" ht="24">
      <c r="A125" s="127" t="s">
        <v>361</v>
      </c>
      <c r="B125" s="120" t="s">
        <v>107</v>
      </c>
      <c r="C125" s="121" t="s">
        <v>103</v>
      </c>
      <c r="D125" s="122" t="s">
        <v>107</v>
      </c>
      <c r="E125" s="123" t="s">
        <v>298</v>
      </c>
      <c r="F125" s="124" t="s">
        <v>316</v>
      </c>
      <c r="G125" s="131"/>
      <c r="H125" s="263">
        <f>H126</f>
        <v>213.5</v>
      </c>
      <c r="I125" s="219">
        <f>I126</f>
        <v>0</v>
      </c>
    </row>
    <row r="126" spans="1:9" ht="51">
      <c r="A126" s="252" t="s">
        <v>261</v>
      </c>
      <c r="B126" s="120" t="s">
        <v>107</v>
      </c>
      <c r="C126" s="121" t="s">
        <v>103</v>
      </c>
      <c r="D126" s="122" t="s">
        <v>107</v>
      </c>
      <c r="E126" s="123" t="s">
        <v>298</v>
      </c>
      <c r="F126" s="124" t="s">
        <v>316</v>
      </c>
      <c r="G126" s="131" t="s">
        <v>181</v>
      </c>
      <c r="H126" s="263">
        <v>213.5</v>
      </c>
      <c r="I126" s="219">
        <v>0</v>
      </c>
    </row>
    <row r="127" spans="1:9" ht="12.75">
      <c r="A127" s="168" t="s">
        <v>86</v>
      </c>
      <c r="B127" s="168" t="s">
        <v>109</v>
      </c>
      <c r="C127" s="169"/>
      <c r="D127" s="170"/>
      <c r="E127" s="171"/>
      <c r="F127" s="179"/>
      <c r="G127" s="171"/>
      <c r="H127" s="276">
        <f aca="true" t="shared" si="5" ref="H127:I132">H128</f>
        <v>15</v>
      </c>
      <c r="I127" s="276">
        <f t="shared" si="5"/>
        <v>15</v>
      </c>
    </row>
    <row r="128" spans="1:9" ht="24">
      <c r="A128" s="138" t="s">
        <v>136</v>
      </c>
      <c r="B128" s="138" t="s">
        <v>109</v>
      </c>
      <c r="C128" s="139" t="s">
        <v>107</v>
      </c>
      <c r="D128" s="155"/>
      <c r="E128" s="131"/>
      <c r="F128" s="124"/>
      <c r="G128" s="131"/>
      <c r="H128" s="262">
        <f t="shared" si="5"/>
        <v>15</v>
      </c>
      <c r="I128" s="262">
        <f t="shared" si="5"/>
        <v>15</v>
      </c>
    </row>
    <row r="129" spans="1:9" ht="12.75">
      <c r="A129" s="111" t="s">
        <v>75</v>
      </c>
      <c r="B129" s="129" t="s">
        <v>109</v>
      </c>
      <c r="C129" s="129" t="s">
        <v>107</v>
      </c>
      <c r="D129" s="114" t="s">
        <v>236</v>
      </c>
      <c r="E129" s="115"/>
      <c r="F129" s="116"/>
      <c r="G129" s="157"/>
      <c r="H129" s="262">
        <f t="shared" si="5"/>
        <v>15</v>
      </c>
      <c r="I129" s="262">
        <f t="shared" si="5"/>
        <v>15</v>
      </c>
    </row>
    <row r="130" spans="1:9" ht="51">
      <c r="A130" s="111" t="s">
        <v>228</v>
      </c>
      <c r="B130" s="129" t="s">
        <v>109</v>
      </c>
      <c r="C130" s="129" t="s">
        <v>107</v>
      </c>
      <c r="D130" s="114" t="s">
        <v>236</v>
      </c>
      <c r="E130" s="115"/>
      <c r="F130" s="116"/>
      <c r="G130" s="157"/>
      <c r="H130" s="262">
        <f t="shared" si="5"/>
        <v>15</v>
      </c>
      <c r="I130" s="262">
        <f t="shared" si="5"/>
        <v>15</v>
      </c>
    </row>
    <row r="131" spans="1:9" ht="51">
      <c r="A131" s="187" t="s">
        <v>1</v>
      </c>
      <c r="B131" s="129" t="s">
        <v>109</v>
      </c>
      <c r="C131" s="129" t="s">
        <v>107</v>
      </c>
      <c r="D131" s="114" t="s">
        <v>236</v>
      </c>
      <c r="E131" s="115" t="s">
        <v>267</v>
      </c>
      <c r="F131" s="116"/>
      <c r="G131" s="157"/>
      <c r="H131" s="323">
        <f t="shared" si="5"/>
        <v>15</v>
      </c>
      <c r="I131" s="323">
        <f t="shared" si="5"/>
        <v>15</v>
      </c>
    </row>
    <row r="132" spans="1:9" ht="22.5">
      <c r="A132" s="206" t="s">
        <v>262</v>
      </c>
      <c r="B132" s="133" t="s">
        <v>109</v>
      </c>
      <c r="C132" s="133" t="s">
        <v>107</v>
      </c>
      <c r="D132" s="122" t="s">
        <v>236</v>
      </c>
      <c r="E132" s="123" t="s">
        <v>267</v>
      </c>
      <c r="F132" s="124" t="s">
        <v>290</v>
      </c>
      <c r="G132" s="158"/>
      <c r="H132" s="263">
        <f t="shared" si="5"/>
        <v>15</v>
      </c>
      <c r="I132" s="263">
        <f t="shared" si="5"/>
        <v>15</v>
      </c>
    </row>
    <row r="133" spans="1:9" ht="24">
      <c r="A133" s="127" t="s">
        <v>182</v>
      </c>
      <c r="B133" s="133" t="s">
        <v>109</v>
      </c>
      <c r="C133" s="133" t="s">
        <v>107</v>
      </c>
      <c r="D133" s="122" t="s">
        <v>236</v>
      </c>
      <c r="E133" s="123" t="s">
        <v>267</v>
      </c>
      <c r="F133" s="124" t="s">
        <v>290</v>
      </c>
      <c r="G133" s="143">
        <v>240</v>
      </c>
      <c r="H133" s="263">
        <v>15</v>
      </c>
      <c r="I133" s="263">
        <v>15</v>
      </c>
    </row>
    <row r="134" spans="1:9" ht="12.75">
      <c r="A134" s="168" t="s">
        <v>87</v>
      </c>
      <c r="B134" s="168" t="s">
        <v>110</v>
      </c>
      <c r="C134" s="169"/>
      <c r="D134" s="170"/>
      <c r="E134" s="171"/>
      <c r="F134" s="193"/>
      <c r="G134" s="194"/>
      <c r="H134" s="276">
        <f>H135</f>
        <v>3821.9</v>
      </c>
      <c r="I134" s="276">
        <f>I135</f>
        <v>3879.3</v>
      </c>
    </row>
    <row r="135" spans="1:9" ht="12.75">
      <c r="A135" s="138" t="s">
        <v>111</v>
      </c>
      <c r="B135" s="138" t="s">
        <v>110</v>
      </c>
      <c r="C135" s="139" t="s">
        <v>102</v>
      </c>
      <c r="D135" s="155"/>
      <c r="E135" s="131"/>
      <c r="F135" s="116"/>
      <c r="G135" s="117"/>
      <c r="H135" s="262">
        <f>H136</f>
        <v>3821.9</v>
      </c>
      <c r="I135" s="221">
        <f>I136</f>
        <v>3879.3</v>
      </c>
    </row>
    <row r="136" spans="1:9" ht="25.5">
      <c r="A136" s="182" t="s">
        <v>263</v>
      </c>
      <c r="B136" s="112" t="s">
        <v>110</v>
      </c>
      <c r="C136" s="113" t="s">
        <v>102</v>
      </c>
      <c r="D136" s="114" t="s">
        <v>109</v>
      </c>
      <c r="E136" s="115"/>
      <c r="F136" s="116"/>
      <c r="G136" s="117"/>
      <c r="H136" s="262">
        <f>H137+H146</f>
        <v>3821.9</v>
      </c>
      <c r="I136" s="262">
        <f>I137+I146</f>
        <v>3879.3</v>
      </c>
    </row>
    <row r="137" spans="1:9" ht="25.5">
      <c r="A137" s="183" t="s">
        <v>264</v>
      </c>
      <c r="B137" s="129" t="s">
        <v>110</v>
      </c>
      <c r="C137" s="129" t="s">
        <v>102</v>
      </c>
      <c r="D137" s="114" t="s">
        <v>109</v>
      </c>
      <c r="E137" s="115" t="s">
        <v>267</v>
      </c>
      <c r="F137" s="116"/>
      <c r="G137" s="157"/>
      <c r="H137" s="262">
        <f>H138+H142+H144</f>
        <v>3663.9</v>
      </c>
      <c r="I137" s="262">
        <f>I138+I142+I144</f>
        <v>3721.3</v>
      </c>
    </row>
    <row r="138" spans="1:9" ht="27">
      <c r="A138" s="209" t="s">
        <v>265</v>
      </c>
      <c r="B138" s="133" t="s">
        <v>110</v>
      </c>
      <c r="C138" s="133" t="s">
        <v>102</v>
      </c>
      <c r="D138" s="122" t="s">
        <v>109</v>
      </c>
      <c r="E138" s="123" t="s">
        <v>267</v>
      </c>
      <c r="F138" s="124" t="s">
        <v>317</v>
      </c>
      <c r="G138" s="158"/>
      <c r="H138" s="329">
        <f>H139+H140+H141</f>
        <v>3593.9</v>
      </c>
      <c r="I138" s="329">
        <f>I139+I140+I141</f>
        <v>3681.3</v>
      </c>
    </row>
    <row r="139" spans="1:9" ht="22.5">
      <c r="A139" s="183" t="s">
        <v>322</v>
      </c>
      <c r="B139" s="133" t="s">
        <v>110</v>
      </c>
      <c r="C139" s="133" t="s">
        <v>102</v>
      </c>
      <c r="D139" s="122" t="s">
        <v>109</v>
      </c>
      <c r="E139" s="123" t="s">
        <v>267</v>
      </c>
      <c r="F139" s="124" t="s">
        <v>317</v>
      </c>
      <c r="G139" s="158" t="s">
        <v>190</v>
      </c>
      <c r="H139" s="226">
        <v>2723.8</v>
      </c>
      <c r="I139" s="223">
        <v>2723.8</v>
      </c>
    </row>
    <row r="140" spans="1:9" ht="24">
      <c r="A140" s="127" t="s">
        <v>182</v>
      </c>
      <c r="B140" s="133" t="s">
        <v>110</v>
      </c>
      <c r="C140" s="133" t="s">
        <v>102</v>
      </c>
      <c r="D140" s="122" t="s">
        <v>109</v>
      </c>
      <c r="E140" s="123" t="s">
        <v>267</v>
      </c>
      <c r="F140" s="124" t="s">
        <v>317</v>
      </c>
      <c r="G140" s="158" t="s">
        <v>181</v>
      </c>
      <c r="H140" s="328">
        <v>867.6</v>
      </c>
      <c r="I140" s="219">
        <v>955</v>
      </c>
    </row>
    <row r="141" spans="1:9" ht="22.5">
      <c r="A141" s="127" t="s">
        <v>183</v>
      </c>
      <c r="B141" s="133" t="s">
        <v>110</v>
      </c>
      <c r="C141" s="133" t="s">
        <v>102</v>
      </c>
      <c r="D141" s="122" t="s">
        <v>109</v>
      </c>
      <c r="E141" s="123" t="s">
        <v>267</v>
      </c>
      <c r="F141" s="124" t="s">
        <v>317</v>
      </c>
      <c r="G141" s="143">
        <v>850</v>
      </c>
      <c r="H141" s="226">
        <v>2.5</v>
      </c>
      <c r="I141" s="223">
        <v>2.5</v>
      </c>
    </row>
    <row r="142" spans="1:9" ht="24">
      <c r="A142" s="127" t="s">
        <v>362</v>
      </c>
      <c r="B142" s="133" t="s">
        <v>110</v>
      </c>
      <c r="C142" s="208" t="s">
        <v>102</v>
      </c>
      <c r="D142" s="122" t="s">
        <v>109</v>
      </c>
      <c r="E142" s="123" t="s">
        <v>267</v>
      </c>
      <c r="F142" s="124" t="s">
        <v>313</v>
      </c>
      <c r="G142" s="152"/>
      <c r="H142" s="226">
        <f>H143</f>
        <v>20</v>
      </c>
      <c r="I142" s="223">
        <f>I143</f>
        <v>20</v>
      </c>
    </row>
    <row r="143" spans="1:9" ht="24">
      <c r="A143" s="127" t="s">
        <v>182</v>
      </c>
      <c r="B143" s="133" t="s">
        <v>110</v>
      </c>
      <c r="C143" s="208" t="s">
        <v>102</v>
      </c>
      <c r="D143" s="122" t="s">
        <v>109</v>
      </c>
      <c r="E143" s="123" t="s">
        <v>267</v>
      </c>
      <c r="F143" s="124" t="s">
        <v>313</v>
      </c>
      <c r="G143" s="152">
        <v>240</v>
      </c>
      <c r="H143" s="226">
        <v>20</v>
      </c>
      <c r="I143" s="223">
        <v>20</v>
      </c>
    </row>
    <row r="144" spans="1:9" ht="22.5">
      <c r="A144" s="127" t="s">
        <v>363</v>
      </c>
      <c r="B144" s="133" t="s">
        <v>110</v>
      </c>
      <c r="C144" s="208" t="s">
        <v>102</v>
      </c>
      <c r="D144" s="122" t="s">
        <v>109</v>
      </c>
      <c r="E144" s="123" t="s">
        <v>267</v>
      </c>
      <c r="F144" s="124" t="s">
        <v>318</v>
      </c>
      <c r="G144" s="152"/>
      <c r="H144" s="320">
        <f>H145</f>
        <v>50</v>
      </c>
      <c r="I144" s="223">
        <f>I145</f>
        <v>20</v>
      </c>
    </row>
    <row r="145" spans="1:9" ht="24">
      <c r="A145" s="127" t="s">
        <v>182</v>
      </c>
      <c r="B145" s="133" t="s">
        <v>110</v>
      </c>
      <c r="C145" s="208" t="s">
        <v>102</v>
      </c>
      <c r="D145" s="122" t="s">
        <v>109</v>
      </c>
      <c r="E145" s="123" t="s">
        <v>267</v>
      </c>
      <c r="F145" s="124" t="s">
        <v>318</v>
      </c>
      <c r="G145" s="152">
        <v>240</v>
      </c>
      <c r="H145" s="321">
        <v>50</v>
      </c>
      <c r="I145" s="223">
        <v>20</v>
      </c>
    </row>
    <row r="146" spans="1:9" ht="48">
      <c r="A146" s="296" t="s">
        <v>364</v>
      </c>
      <c r="B146" s="129" t="s">
        <v>110</v>
      </c>
      <c r="C146" s="297" t="s">
        <v>102</v>
      </c>
      <c r="D146" s="114" t="s">
        <v>109</v>
      </c>
      <c r="E146" s="115" t="s">
        <v>155</v>
      </c>
      <c r="F146" s="116"/>
      <c r="G146" s="295"/>
      <c r="H146" s="320">
        <f>H147</f>
        <v>158</v>
      </c>
      <c r="I146" s="279">
        <f>I147</f>
        <v>158</v>
      </c>
    </row>
    <row r="147" spans="1:9" ht="60">
      <c r="A147" s="454" t="s">
        <v>365</v>
      </c>
      <c r="B147" s="133" t="s">
        <v>110</v>
      </c>
      <c r="C147" s="208" t="s">
        <v>102</v>
      </c>
      <c r="D147" s="122" t="s">
        <v>109</v>
      </c>
      <c r="E147" s="123" t="s">
        <v>155</v>
      </c>
      <c r="F147" s="124" t="s">
        <v>268</v>
      </c>
      <c r="G147" s="152"/>
      <c r="H147" s="321">
        <f>H148</f>
        <v>158</v>
      </c>
      <c r="I147" s="223">
        <f>I148</f>
        <v>158</v>
      </c>
    </row>
    <row r="148" spans="1:9" ht="22.5">
      <c r="A148" s="183" t="s">
        <v>266</v>
      </c>
      <c r="B148" s="133" t="s">
        <v>110</v>
      </c>
      <c r="C148" s="208" t="s">
        <v>102</v>
      </c>
      <c r="D148" s="122" t="s">
        <v>109</v>
      </c>
      <c r="E148" s="123" t="s">
        <v>155</v>
      </c>
      <c r="F148" s="124" t="s">
        <v>268</v>
      </c>
      <c r="G148" s="152">
        <v>100</v>
      </c>
      <c r="H148" s="321">
        <v>158</v>
      </c>
      <c r="I148" s="223">
        <v>158</v>
      </c>
    </row>
    <row r="149" spans="1:9" ht="14.25">
      <c r="A149" s="210" t="s">
        <v>191</v>
      </c>
      <c r="B149" s="211" t="s">
        <v>126</v>
      </c>
      <c r="C149" s="212"/>
      <c r="D149" s="170"/>
      <c r="E149" s="171"/>
      <c r="F149" s="179"/>
      <c r="G149" s="213" t="s">
        <v>192</v>
      </c>
      <c r="H149" s="274">
        <f aca="true" t="shared" si="6" ref="H149:I153">H150</f>
        <v>276.3</v>
      </c>
      <c r="I149" s="274">
        <f t="shared" si="6"/>
        <v>276.3</v>
      </c>
    </row>
    <row r="150" spans="1:9" ht="12.75">
      <c r="A150" s="138" t="s">
        <v>193</v>
      </c>
      <c r="B150" s="138" t="s">
        <v>126</v>
      </c>
      <c r="C150" s="139" t="s">
        <v>102</v>
      </c>
      <c r="D150" s="155"/>
      <c r="E150" s="131"/>
      <c r="F150" s="156"/>
      <c r="G150" s="131"/>
      <c r="H150" s="261">
        <f t="shared" si="6"/>
        <v>276.3</v>
      </c>
      <c r="I150" s="261">
        <f t="shared" si="6"/>
        <v>276.3</v>
      </c>
    </row>
    <row r="151" spans="1:9" ht="12.75">
      <c r="A151" s="111" t="s">
        <v>194</v>
      </c>
      <c r="B151" s="112" t="s">
        <v>126</v>
      </c>
      <c r="C151" s="113" t="s">
        <v>102</v>
      </c>
      <c r="D151" s="114" t="s">
        <v>195</v>
      </c>
      <c r="E151" s="115"/>
      <c r="F151" s="116"/>
      <c r="G151" s="117"/>
      <c r="H151" s="261">
        <f t="shared" si="6"/>
        <v>276.3</v>
      </c>
      <c r="I151" s="261">
        <f t="shared" si="6"/>
        <v>276.3</v>
      </c>
    </row>
    <row r="152" spans="1:9" ht="21">
      <c r="A152" s="111" t="s">
        <v>196</v>
      </c>
      <c r="B152" s="298" t="s">
        <v>126</v>
      </c>
      <c r="C152" s="163" t="s">
        <v>102</v>
      </c>
      <c r="D152" s="163" t="s">
        <v>195</v>
      </c>
      <c r="E152" s="117" t="s">
        <v>267</v>
      </c>
      <c r="F152" s="164"/>
      <c r="G152" s="117"/>
      <c r="H152" s="270">
        <f t="shared" si="6"/>
        <v>276.3</v>
      </c>
      <c r="I152" s="270">
        <f t="shared" si="6"/>
        <v>276.3</v>
      </c>
    </row>
    <row r="153" spans="1:9" ht="38.25">
      <c r="A153" s="146" t="s">
        <v>197</v>
      </c>
      <c r="B153" s="159" t="s">
        <v>126</v>
      </c>
      <c r="C153" s="155" t="s">
        <v>102</v>
      </c>
      <c r="D153" s="155" t="s">
        <v>195</v>
      </c>
      <c r="E153" s="131" t="s">
        <v>267</v>
      </c>
      <c r="F153" s="156" t="s">
        <v>319</v>
      </c>
      <c r="G153" s="131"/>
      <c r="H153" s="270">
        <f t="shared" si="6"/>
        <v>276.3</v>
      </c>
      <c r="I153" s="270">
        <f t="shared" si="6"/>
        <v>276.3</v>
      </c>
    </row>
    <row r="154" spans="1:9" ht="25.5">
      <c r="A154" s="146" t="s">
        <v>198</v>
      </c>
      <c r="B154" s="159" t="s">
        <v>126</v>
      </c>
      <c r="C154" s="155" t="s">
        <v>102</v>
      </c>
      <c r="D154" s="155" t="s">
        <v>195</v>
      </c>
      <c r="E154" s="131" t="s">
        <v>267</v>
      </c>
      <c r="F154" s="156" t="s">
        <v>319</v>
      </c>
      <c r="G154" s="131" t="s">
        <v>199</v>
      </c>
      <c r="H154" s="270">
        <v>276.3</v>
      </c>
      <c r="I154" s="270">
        <v>276.3</v>
      </c>
    </row>
    <row r="155" spans="1:9" ht="31.5">
      <c r="A155" s="202" t="s">
        <v>229</v>
      </c>
      <c r="B155" s="203" t="s">
        <v>79</v>
      </c>
      <c r="C155" s="204"/>
      <c r="D155" s="204"/>
      <c r="E155" s="194"/>
      <c r="F155" s="205"/>
      <c r="G155" s="194"/>
      <c r="H155" s="271">
        <f>H156</f>
        <v>10.4</v>
      </c>
      <c r="I155" s="333"/>
    </row>
    <row r="156" spans="1:9" ht="12.75">
      <c r="A156" s="160" t="s">
        <v>229</v>
      </c>
      <c r="B156" s="299" t="s">
        <v>79</v>
      </c>
      <c r="C156" s="300" t="s">
        <v>102</v>
      </c>
      <c r="D156" s="300"/>
      <c r="E156" s="301"/>
      <c r="F156" s="302"/>
      <c r="G156" s="301"/>
      <c r="H156" s="280">
        <f>H158</f>
        <v>10.4</v>
      </c>
      <c r="I156" s="223"/>
    </row>
    <row r="157" spans="1:9" ht="12.75">
      <c r="A157" s="111" t="s">
        <v>230</v>
      </c>
      <c r="B157" s="298" t="s">
        <v>79</v>
      </c>
      <c r="C157" s="163" t="s">
        <v>102</v>
      </c>
      <c r="D157" s="163" t="s">
        <v>231</v>
      </c>
      <c r="E157" s="117"/>
      <c r="F157" s="164"/>
      <c r="G157" s="117"/>
      <c r="H157" s="270">
        <f>H158</f>
        <v>10.4</v>
      </c>
      <c r="I157" s="223"/>
    </row>
    <row r="158" spans="1:9" ht="25.5">
      <c r="A158" s="146" t="s">
        <v>232</v>
      </c>
      <c r="B158" s="159" t="s">
        <v>79</v>
      </c>
      <c r="C158" s="155" t="s">
        <v>102</v>
      </c>
      <c r="D158" s="155" t="s">
        <v>231</v>
      </c>
      <c r="E158" s="131" t="s">
        <v>267</v>
      </c>
      <c r="F158" s="156"/>
      <c r="G158" s="131"/>
      <c r="H158" s="270">
        <f>H159</f>
        <v>10.4</v>
      </c>
      <c r="I158" s="223"/>
    </row>
    <row r="159" spans="1:9" ht="33.75">
      <c r="A159" s="142" t="s">
        <v>233</v>
      </c>
      <c r="B159" s="159" t="s">
        <v>79</v>
      </c>
      <c r="C159" s="155" t="s">
        <v>102</v>
      </c>
      <c r="D159" s="155" t="s">
        <v>231</v>
      </c>
      <c r="E159" s="131" t="s">
        <v>267</v>
      </c>
      <c r="F159" s="156" t="s">
        <v>320</v>
      </c>
      <c r="G159" s="131"/>
      <c r="H159" s="270">
        <f>H160</f>
        <v>10.4</v>
      </c>
      <c r="I159" s="223"/>
    </row>
    <row r="160" spans="1:9" ht="16.5" customHeight="1">
      <c r="A160" s="142" t="s">
        <v>234</v>
      </c>
      <c r="B160" s="159" t="s">
        <v>79</v>
      </c>
      <c r="C160" s="155" t="s">
        <v>102</v>
      </c>
      <c r="D160" s="155" t="s">
        <v>231</v>
      </c>
      <c r="E160" s="131" t="s">
        <v>267</v>
      </c>
      <c r="F160" s="156" t="s">
        <v>320</v>
      </c>
      <c r="G160" s="131" t="s">
        <v>235</v>
      </c>
      <c r="H160" s="270">
        <v>10.4</v>
      </c>
      <c r="I160" s="223"/>
    </row>
    <row r="161" spans="1:9" ht="12" customHeight="1">
      <c r="A161" s="456" t="s">
        <v>366</v>
      </c>
      <c r="B161" s="298" t="s">
        <v>167</v>
      </c>
      <c r="C161" s="163" t="s">
        <v>167</v>
      </c>
      <c r="D161" s="163"/>
      <c r="E161" s="117"/>
      <c r="F161" s="164"/>
      <c r="G161" s="117"/>
      <c r="H161" s="261">
        <f aca="true" t="shared" si="7" ref="H161:I164">H162</f>
        <v>270</v>
      </c>
      <c r="I161" s="221">
        <f t="shared" si="7"/>
        <v>540</v>
      </c>
    </row>
    <row r="162" spans="1:9" ht="14.25" customHeight="1">
      <c r="A162" s="455" t="s">
        <v>82</v>
      </c>
      <c r="B162" s="159" t="s">
        <v>167</v>
      </c>
      <c r="C162" s="155" t="s">
        <v>167</v>
      </c>
      <c r="D162" s="155" t="s">
        <v>167</v>
      </c>
      <c r="E162" s="131"/>
      <c r="F162" s="156"/>
      <c r="G162" s="131"/>
      <c r="H162" s="270">
        <f t="shared" si="7"/>
        <v>270</v>
      </c>
      <c r="I162" s="219">
        <f t="shared" si="7"/>
        <v>540</v>
      </c>
    </row>
    <row r="163" spans="1:9" ht="13.5" customHeight="1">
      <c r="A163" s="455" t="s">
        <v>83</v>
      </c>
      <c r="B163" s="159" t="s">
        <v>167</v>
      </c>
      <c r="C163" s="155" t="s">
        <v>167</v>
      </c>
      <c r="D163" s="155" t="s">
        <v>167</v>
      </c>
      <c r="E163" s="131" t="s">
        <v>285</v>
      </c>
      <c r="F163" s="156"/>
      <c r="G163" s="131"/>
      <c r="H163" s="270">
        <f t="shared" si="7"/>
        <v>270</v>
      </c>
      <c r="I163" s="219">
        <f t="shared" si="7"/>
        <v>540</v>
      </c>
    </row>
    <row r="164" spans="1:9" ht="23.25" customHeight="1">
      <c r="A164" s="455" t="s">
        <v>367</v>
      </c>
      <c r="B164" s="159" t="s">
        <v>167</v>
      </c>
      <c r="C164" s="155" t="s">
        <v>167</v>
      </c>
      <c r="D164" s="155" t="s">
        <v>167</v>
      </c>
      <c r="E164" s="131" t="s">
        <v>285</v>
      </c>
      <c r="F164" s="156" t="s">
        <v>369</v>
      </c>
      <c r="G164" s="131"/>
      <c r="H164" s="270">
        <f t="shared" si="7"/>
        <v>270</v>
      </c>
      <c r="I164" s="219">
        <f t="shared" si="7"/>
        <v>540</v>
      </c>
    </row>
    <row r="165" spans="1:9" ht="12.75" customHeight="1">
      <c r="A165" s="455" t="s">
        <v>368</v>
      </c>
      <c r="B165" s="159" t="s">
        <v>167</v>
      </c>
      <c r="C165" s="155" t="s">
        <v>167</v>
      </c>
      <c r="D165" s="155" t="s">
        <v>167</v>
      </c>
      <c r="E165" s="131" t="s">
        <v>285</v>
      </c>
      <c r="F165" s="156" t="s">
        <v>369</v>
      </c>
      <c r="G165" s="131" t="s">
        <v>285</v>
      </c>
      <c r="H165" s="270">
        <v>270</v>
      </c>
      <c r="I165" s="219">
        <v>540</v>
      </c>
    </row>
    <row r="166" spans="1:9" ht="12.75">
      <c r="A166" s="224" t="s">
        <v>206</v>
      </c>
      <c r="B166" s="215"/>
      <c r="C166" s="215"/>
      <c r="D166" s="215"/>
      <c r="E166" s="215"/>
      <c r="F166" s="215"/>
      <c r="G166" s="215"/>
      <c r="H166" s="227">
        <f>H10+H82+H97+H102+H127+H134+H149+H155+H161+H76</f>
        <v>11223.5</v>
      </c>
      <c r="I166" s="227">
        <f>I10+I82+I97+I102+I127+I134+I149+I155+I161+I76</f>
        <v>10898.2</v>
      </c>
    </row>
  </sheetData>
  <sheetProtection/>
  <mergeCells count="9">
    <mergeCell ref="A6:I6"/>
    <mergeCell ref="B8:G8"/>
    <mergeCell ref="H8:H9"/>
    <mergeCell ref="D9:F9"/>
    <mergeCell ref="I8:I9"/>
    <mergeCell ref="D1:I1"/>
    <mergeCell ref="A2:I2"/>
    <mergeCell ref="B3:I3"/>
    <mergeCell ref="A5:I5"/>
  </mergeCells>
  <printOptions/>
  <pageMargins left="0.7480314960629921" right="0.1968503937007874" top="0.31496062992125984" bottom="0.1968503937007874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J168"/>
  <sheetViews>
    <sheetView zoomScalePageLayoutView="0" workbookViewId="0" topLeftCell="B54">
      <selection activeCell="B85" sqref="B85"/>
    </sheetView>
  </sheetViews>
  <sheetFormatPr defaultColWidth="9.140625" defaultRowHeight="12.75"/>
  <cols>
    <col min="1" max="1" width="3.7109375" style="27" hidden="1" customWidth="1"/>
    <col min="2" max="2" width="53.421875" style="18" customWidth="1"/>
    <col min="3" max="3" width="6.7109375" style="33" customWidth="1"/>
    <col min="4" max="4" width="4.7109375" style="18" customWidth="1"/>
    <col min="5" max="5" width="4.57421875" style="18" customWidth="1"/>
    <col min="6" max="6" width="3.7109375" style="18" customWidth="1"/>
    <col min="7" max="7" width="5.57421875" style="18" customWidth="1"/>
    <col min="8" max="8" width="5.28125" style="18" customWidth="1"/>
    <col min="9" max="9" width="6.28125" style="18" customWidth="1"/>
    <col min="10" max="10" width="12.57421875" style="256" customWidth="1"/>
    <col min="11" max="16384" width="9.140625" style="18" customWidth="1"/>
  </cols>
  <sheetData>
    <row r="1" spans="7:10" ht="12.75">
      <c r="G1" s="490" t="s">
        <v>200</v>
      </c>
      <c r="H1" s="490"/>
      <c r="I1" s="490"/>
      <c r="J1" s="493"/>
    </row>
    <row r="2" spans="4:10" ht="46.5" customHeight="1">
      <c r="D2" s="492" t="s">
        <v>395</v>
      </c>
      <c r="E2" s="492"/>
      <c r="F2" s="492"/>
      <c r="G2" s="492"/>
      <c r="H2" s="492"/>
      <c r="I2" s="492"/>
      <c r="J2" s="492"/>
    </row>
    <row r="3" spans="6:9" ht="12.75">
      <c r="F3" s="490" t="s">
        <v>357</v>
      </c>
      <c r="G3" s="490"/>
      <c r="H3" s="490"/>
      <c r="I3" s="490"/>
    </row>
    <row r="4" spans="1:10" ht="36.75" customHeight="1">
      <c r="A4" s="491" t="s">
        <v>173</v>
      </c>
      <c r="B4" s="491"/>
      <c r="C4" s="491"/>
      <c r="D4" s="491"/>
      <c r="E4" s="491"/>
      <c r="F4" s="491"/>
      <c r="G4" s="491"/>
      <c r="H4" s="491"/>
      <c r="I4" s="491"/>
      <c r="J4" s="491"/>
    </row>
    <row r="5" spans="1:9" ht="15.75">
      <c r="A5" s="494" t="s">
        <v>371</v>
      </c>
      <c r="B5" s="494"/>
      <c r="C5" s="494"/>
      <c r="D5" s="494"/>
      <c r="E5" s="494"/>
      <c r="F5" s="494"/>
      <c r="G5" s="494"/>
      <c r="H5" s="494"/>
      <c r="I5" s="494"/>
    </row>
    <row r="6" ht="12.75">
      <c r="I6" s="28" t="s">
        <v>114</v>
      </c>
    </row>
    <row r="7" spans="1:10" ht="19.5" customHeight="1">
      <c r="A7" s="501" t="s">
        <v>99</v>
      </c>
      <c r="B7" s="20" t="s">
        <v>119</v>
      </c>
      <c r="C7" s="502" t="s">
        <v>113</v>
      </c>
      <c r="D7" s="495" t="s">
        <v>208</v>
      </c>
      <c r="E7" s="496"/>
      <c r="F7" s="496"/>
      <c r="G7" s="496"/>
      <c r="H7" s="496"/>
      <c r="I7" s="497"/>
      <c r="J7" s="498" t="s">
        <v>207</v>
      </c>
    </row>
    <row r="8" spans="1:10" ht="51" customHeight="1">
      <c r="A8" s="501"/>
      <c r="B8" s="21"/>
      <c r="C8" s="503"/>
      <c r="D8" s="88" t="s">
        <v>122</v>
      </c>
      <c r="E8" s="89" t="s">
        <v>121</v>
      </c>
      <c r="F8" s="500" t="s">
        <v>120</v>
      </c>
      <c r="G8" s="500"/>
      <c r="H8" s="500"/>
      <c r="I8" s="90" t="s">
        <v>209</v>
      </c>
      <c r="J8" s="499"/>
    </row>
    <row r="9" spans="1:10" ht="29.25" customHeight="1">
      <c r="A9" s="35"/>
      <c r="B9" s="106" t="s">
        <v>215</v>
      </c>
      <c r="C9" s="92" t="s">
        <v>115</v>
      </c>
      <c r="D9" s="73"/>
      <c r="E9" s="74"/>
      <c r="F9" s="75"/>
      <c r="G9" s="76"/>
      <c r="H9" s="82"/>
      <c r="I9" s="93"/>
      <c r="J9" s="257">
        <f>J10+J73+J80+J95+J102+J127+J134+J149+J155</f>
        <v>13375.999999999998</v>
      </c>
    </row>
    <row r="10" spans="2:10" ht="22.5" customHeight="1">
      <c r="B10" s="101" t="s">
        <v>101</v>
      </c>
      <c r="C10" s="94">
        <v>871</v>
      </c>
      <c r="D10" s="73" t="s">
        <v>102</v>
      </c>
      <c r="E10" s="74" t="s">
        <v>100</v>
      </c>
      <c r="F10" s="75"/>
      <c r="G10" s="76"/>
      <c r="H10" s="82"/>
      <c r="I10" s="79"/>
      <c r="J10" s="257">
        <f>J16+J35+J40+J45</f>
        <v>5688.299999999999</v>
      </c>
    </row>
    <row r="11" spans="2:10" ht="22.5" customHeight="1" hidden="1">
      <c r="B11" s="107" t="s">
        <v>112</v>
      </c>
      <c r="C11" s="98" t="s">
        <v>216</v>
      </c>
      <c r="D11" s="61" t="s">
        <v>102</v>
      </c>
      <c r="E11" s="62" t="s">
        <v>79</v>
      </c>
      <c r="F11" s="56"/>
      <c r="G11" s="57"/>
      <c r="H11" s="58"/>
      <c r="I11" s="59"/>
      <c r="J11" s="258">
        <f>J12</f>
        <v>0</v>
      </c>
    </row>
    <row r="12" spans="2:10" ht="22.5" customHeight="1" hidden="1">
      <c r="B12" s="63" t="s">
        <v>202</v>
      </c>
      <c r="C12" s="64" t="s">
        <v>216</v>
      </c>
      <c r="D12" s="64" t="s">
        <v>102</v>
      </c>
      <c r="E12" s="65" t="s">
        <v>79</v>
      </c>
      <c r="F12" s="66" t="s">
        <v>129</v>
      </c>
      <c r="G12" s="67"/>
      <c r="H12" s="68"/>
      <c r="I12" s="69"/>
      <c r="J12" s="259"/>
    </row>
    <row r="13" spans="2:10" ht="24.75" customHeight="1" hidden="1">
      <c r="B13" s="53" t="s">
        <v>203</v>
      </c>
      <c r="C13" s="32" t="s">
        <v>216</v>
      </c>
      <c r="D13" s="73" t="s">
        <v>102</v>
      </c>
      <c r="E13" s="74" t="s">
        <v>79</v>
      </c>
      <c r="F13" s="75" t="s">
        <v>129</v>
      </c>
      <c r="G13" s="76" t="s">
        <v>74</v>
      </c>
      <c r="H13" s="82"/>
      <c r="I13" s="83"/>
      <c r="J13" s="258"/>
    </row>
    <row r="14" spans="2:10" ht="24" customHeight="1" hidden="1">
      <c r="B14" s="84" t="s">
        <v>210</v>
      </c>
      <c r="C14" s="32" t="s">
        <v>216</v>
      </c>
      <c r="D14" s="54" t="s">
        <v>102</v>
      </c>
      <c r="E14" s="55" t="s">
        <v>79</v>
      </c>
      <c r="F14" s="56" t="s">
        <v>129</v>
      </c>
      <c r="G14" s="57" t="s">
        <v>74</v>
      </c>
      <c r="H14" s="58" t="s">
        <v>80</v>
      </c>
      <c r="I14" s="59"/>
      <c r="J14" s="258"/>
    </row>
    <row r="15" spans="2:10" ht="22.5" customHeight="1" hidden="1">
      <c r="B15" s="60" t="s">
        <v>182</v>
      </c>
      <c r="C15" s="96" t="s">
        <v>216</v>
      </c>
      <c r="D15" s="54" t="s">
        <v>102</v>
      </c>
      <c r="E15" s="55" t="s">
        <v>79</v>
      </c>
      <c r="F15" s="56" t="s">
        <v>129</v>
      </c>
      <c r="G15" s="57" t="s">
        <v>74</v>
      </c>
      <c r="H15" s="58" t="s">
        <v>80</v>
      </c>
      <c r="I15" s="59" t="s">
        <v>181</v>
      </c>
      <c r="J15" s="260"/>
    </row>
    <row r="16" spans="2:10" ht="36">
      <c r="B16" s="52" t="s">
        <v>105</v>
      </c>
      <c r="C16" s="95">
        <v>871</v>
      </c>
      <c r="D16" s="26" t="s">
        <v>102</v>
      </c>
      <c r="E16" s="26" t="s">
        <v>106</v>
      </c>
      <c r="F16" s="22"/>
      <c r="G16" s="22"/>
      <c r="H16" s="22"/>
      <c r="I16" s="22"/>
      <c r="J16" s="220">
        <f>J17+J29</f>
        <v>4665.799999999999</v>
      </c>
    </row>
    <row r="17" spans="2:10" ht="25.5">
      <c r="B17" s="111" t="s">
        <v>176</v>
      </c>
      <c r="C17" s="73">
        <v>871</v>
      </c>
      <c r="D17" s="112" t="s">
        <v>102</v>
      </c>
      <c r="E17" s="113" t="s">
        <v>106</v>
      </c>
      <c r="F17" s="114" t="s">
        <v>72</v>
      </c>
      <c r="G17" s="115"/>
      <c r="H17" s="116"/>
      <c r="I17" s="117"/>
      <c r="J17" s="261">
        <f>J18+J21</f>
        <v>4645.4</v>
      </c>
    </row>
    <row r="18" spans="2:10" ht="12.75">
      <c r="B18" s="111" t="s">
        <v>73</v>
      </c>
      <c r="C18" s="26">
        <v>871</v>
      </c>
      <c r="D18" s="128" t="s">
        <v>102</v>
      </c>
      <c r="E18" s="128" t="s">
        <v>106</v>
      </c>
      <c r="F18" s="114" t="s">
        <v>72</v>
      </c>
      <c r="G18" s="115" t="s">
        <v>267</v>
      </c>
      <c r="H18" s="124"/>
      <c r="I18" s="129"/>
      <c r="J18" s="262">
        <f>J19</f>
        <v>627.6</v>
      </c>
    </row>
    <row r="19" spans="2:10" ht="51">
      <c r="B19" s="130" t="s">
        <v>177</v>
      </c>
      <c r="C19" s="51">
        <v>871</v>
      </c>
      <c r="D19" s="120" t="s">
        <v>102</v>
      </c>
      <c r="E19" s="121" t="s">
        <v>106</v>
      </c>
      <c r="F19" s="122" t="s">
        <v>72</v>
      </c>
      <c r="G19" s="123" t="s">
        <v>267</v>
      </c>
      <c r="H19" s="124" t="s">
        <v>271</v>
      </c>
      <c r="I19" s="131"/>
      <c r="J19" s="263">
        <f>J20</f>
        <v>627.6</v>
      </c>
    </row>
    <row r="20" spans="2:10" ht="24">
      <c r="B20" s="132" t="s">
        <v>179</v>
      </c>
      <c r="C20" s="97">
        <v>871</v>
      </c>
      <c r="D20" s="120" t="s">
        <v>102</v>
      </c>
      <c r="E20" s="121" t="s">
        <v>106</v>
      </c>
      <c r="F20" s="122" t="s">
        <v>72</v>
      </c>
      <c r="G20" s="123" t="s">
        <v>267</v>
      </c>
      <c r="H20" s="124" t="s">
        <v>271</v>
      </c>
      <c r="I20" s="125" t="s">
        <v>178</v>
      </c>
      <c r="J20" s="263">
        <v>627.6</v>
      </c>
    </row>
    <row r="21" spans="2:10" ht="12.75">
      <c r="B21" s="111" t="s">
        <v>75</v>
      </c>
      <c r="C21" s="102">
        <v>871</v>
      </c>
      <c r="D21" s="128" t="s">
        <v>102</v>
      </c>
      <c r="E21" s="128" t="s">
        <v>106</v>
      </c>
      <c r="F21" s="114" t="s">
        <v>72</v>
      </c>
      <c r="G21" s="115" t="s">
        <v>155</v>
      </c>
      <c r="H21" s="116" t="s">
        <v>273</v>
      </c>
      <c r="I21" s="129"/>
      <c r="J21" s="262">
        <f>J22+J26+J24</f>
        <v>4017.7999999999997</v>
      </c>
    </row>
    <row r="22" spans="2:10" ht="51">
      <c r="B22" s="130" t="s">
        <v>177</v>
      </c>
      <c r="C22" s="32">
        <v>871</v>
      </c>
      <c r="D22" s="133" t="s">
        <v>102</v>
      </c>
      <c r="E22" s="133" t="s">
        <v>106</v>
      </c>
      <c r="F22" s="122" t="s">
        <v>72</v>
      </c>
      <c r="G22" s="123" t="s">
        <v>155</v>
      </c>
      <c r="H22" s="124" t="s">
        <v>271</v>
      </c>
      <c r="I22" s="133"/>
      <c r="J22" s="262">
        <f>J23</f>
        <v>2918</v>
      </c>
    </row>
    <row r="23" spans="2:10" ht="24">
      <c r="B23" s="132" t="s">
        <v>179</v>
      </c>
      <c r="C23" s="32">
        <v>871</v>
      </c>
      <c r="D23" s="133" t="s">
        <v>102</v>
      </c>
      <c r="E23" s="133" t="s">
        <v>106</v>
      </c>
      <c r="F23" s="122" t="s">
        <v>72</v>
      </c>
      <c r="G23" s="123" t="s">
        <v>155</v>
      </c>
      <c r="H23" s="124" t="s">
        <v>271</v>
      </c>
      <c r="I23" s="133" t="s">
        <v>178</v>
      </c>
      <c r="J23" s="263">
        <v>2918</v>
      </c>
    </row>
    <row r="24" spans="2:10" ht="48">
      <c r="B24" s="450" t="s">
        <v>177</v>
      </c>
      <c r="C24" s="32" t="s">
        <v>115</v>
      </c>
      <c r="D24" s="133" t="s">
        <v>102</v>
      </c>
      <c r="E24" s="133" t="s">
        <v>106</v>
      </c>
      <c r="F24" s="122" t="s">
        <v>72</v>
      </c>
      <c r="G24" s="123" t="s">
        <v>155</v>
      </c>
      <c r="H24" s="124" t="s">
        <v>321</v>
      </c>
      <c r="I24" s="133"/>
      <c r="J24" s="263">
        <f>J25</f>
        <v>266.2</v>
      </c>
    </row>
    <row r="25" spans="2:10" ht="24">
      <c r="B25" s="132" t="s">
        <v>355</v>
      </c>
      <c r="C25" s="32" t="s">
        <v>115</v>
      </c>
      <c r="D25" s="133" t="s">
        <v>102</v>
      </c>
      <c r="E25" s="133" t="s">
        <v>106</v>
      </c>
      <c r="F25" s="122" t="s">
        <v>72</v>
      </c>
      <c r="G25" s="123" t="s">
        <v>155</v>
      </c>
      <c r="H25" s="124" t="s">
        <v>321</v>
      </c>
      <c r="I25" s="133" t="s">
        <v>178</v>
      </c>
      <c r="J25" s="263">
        <v>266.2</v>
      </c>
    </row>
    <row r="26" spans="2:10" ht="51">
      <c r="B26" s="130" t="s">
        <v>180</v>
      </c>
      <c r="C26" s="32">
        <v>871</v>
      </c>
      <c r="D26" s="134" t="s">
        <v>102</v>
      </c>
      <c r="E26" s="134" t="s">
        <v>106</v>
      </c>
      <c r="F26" s="122" t="s">
        <v>72</v>
      </c>
      <c r="G26" s="123" t="s">
        <v>155</v>
      </c>
      <c r="H26" s="124" t="s">
        <v>272</v>
      </c>
      <c r="I26" s="135"/>
      <c r="J26" s="264">
        <f>J27+J28</f>
        <v>833.6</v>
      </c>
    </row>
    <row r="27" spans="2:10" ht="24">
      <c r="B27" s="127" t="s">
        <v>182</v>
      </c>
      <c r="C27" s="32">
        <v>871</v>
      </c>
      <c r="D27" s="135" t="s">
        <v>102</v>
      </c>
      <c r="E27" s="135" t="s">
        <v>106</v>
      </c>
      <c r="F27" s="122" t="s">
        <v>72</v>
      </c>
      <c r="G27" s="123" t="s">
        <v>155</v>
      </c>
      <c r="H27" s="124" t="s">
        <v>272</v>
      </c>
      <c r="I27" s="133" t="s">
        <v>181</v>
      </c>
      <c r="J27" s="265">
        <v>813.6</v>
      </c>
    </row>
    <row r="28" spans="2:10" ht="12.75">
      <c r="B28" s="127" t="s">
        <v>183</v>
      </c>
      <c r="C28" s="32">
        <v>871</v>
      </c>
      <c r="D28" s="135" t="s">
        <v>102</v>
      </c>
      <c r="E28" s="135" t="s">
        <v>106</v>
      </c>
      <c r="F28" s="122" t="s">
        <v>72</v>
      </c>
      <c r="G28" s="123" t="s">
        <v>155</v>
      </c>
      <c r="H28" s="124" t="s">
        <v>272</v>
      </c>
      <c r="I28" s="133" t="s">
        <v>139</v>
      </c>
      <c r="J28" s="265">
        <v>20</v>
      </c>
    </row>
    <row r="29" spans="2:10" ht="12.75">
      <c r="B29" s="236" t="s">
        <v>131</v>
      </c>
      <c r="C29" s="34" t="s">
        <v>115</v>
      </c>
      <c r="D29" s="234" t="s">
        <v>102</v>
      </c>
      <c r="E29" s="235" t="s">
        <v>106</v>
      </c>
      <c r="F29" s="114" t="s">
        <v>77</v>
      </c>
      <c r="G29" s="123"/>
      <c r="H29" s="124"/>
      <c r="I29" s="136"/>
      <c r="J29" s="264">
        <f>J30</f>
        <v>20.4</v>
      </c>
    </row>
    <row r="30" spans="2:10" ht="51">
      <c r="B30" s="70" t="s">
        <v>274</v>
      </c>
      <c r="C30" s="34">
        <v>871</v>
      </c>
      <c r="D30" s="73" t="s">
        <v>102</v>
      </c>
      <c r="E30" s="74" t="s">
        <v>106</v>
      </c>
      <c r="F30" s="75" t="s">
        <v>77</v>
      </c>
      <c r="G30" s="76" t="s">
        <v>267</v>
      </c>
      <c r="H30" s="82"/>
      <c r="I30" s="237"/>
      <c r="J30" s="264">
        <f>J31+J33</f>
        <v>20.4</v>
      </c>
    </row>
    <row r="31" spans="2:10" ht="60">
      <c r="B31" s="238" t="s">
        <v>275</v>
      </c>
      <c r="C31" s="32" t="s">
        <v>115</v>
      </c>
      <c r="D31" s="54" t="s">
        <v>102</v>
      </c>
      <c r="E31" s="55" t="s">
        <v>106</v>
      </c>
      <c r="F31" s="56" t="s">
        <v>77</v>
      </c>
      <c r="G31" s="57" t="s">
        <v>267</v>
      </c>
      <c r="H31" s="58" t="s">
        <v>278</v>
      </c>
      <c r="I31" s="239"/>
      <c r="J31" s="265">
        <f>J32</f>
        <v>20.4</v>
      </c>
    </row>
    <row r="32" spans="2:10" ht="12.75">
      <c r="B32" s="240" t="s">
        <v>276</v>
      </c>
      <c r="C32" s="135" t="s">
        <v>115</v>
      </c>
      <c r="D32" s="54" t="s">
        <v>102</v>
      </c>
      <c r="E32" s="55" t="s">
        <v>106</v>
      </c>
      <c r="F32" s="56" t="s">
        <v>77</v>
      </c>
      <c r="G32" s="57" t="s">
        <v>267</v>
      </c>
      <c r="H32" s="58" t="s">
        <v>278</v>
      </c>
      <c r="I32" s="239" t="s">
        <v>270</v>
      </c>
      <c r="J32" s="265">
        <v>20.4</v>
      </c>
    </row>
    <row r="33" spans="2:10" ht="0.75" customHeight="1">
      <c r="B33" s="77" t="s">
        <v>277</v>
      </c>
      <c r="C33" s="135" t="s">
        <v>115</v>
      </c>
      <c r="D33" s="54" t="s">
        <v>102</v>
      </c>
      <c r="E33" s="54" t="s">
        <v>106</v>
      </c>
      <c r="F33" s="56" t="s">
        <v>77</v>
      </c>
      <c r="G33" s="57" t="s">
        <v>267</v>
      </c>
      <c r="H33" s="58" t="s">
        <v>279</v>
      </c>
      <c r="I33" s="239"/>
      <c r="J33" s="265">
        <f>J34</f>
        <v>0</v>
      </c>
    </row>
    <row r="34" spans="2:10" ht="12.75" hidden="1">
      <c r="B34" s="240" t="s">
        <v>276</v>
      </c>
      <c r="C34" s="135" t="s">
        <v>115</v>
      </c>
      <c r="D34" s="54" t="s">
        <v>102</v>
      </c>
      <c r="E34" s="55" t="s">
        <v>106</v>
      </c>
      <c r="F34" s="56" t="s">
        <v>77</v>
      </c>
      <c r="G34" s="57" t="s">
        <v>267</v>
      </c>
      <c r="H34" s="58" t="s">
        <v>279</v>
      </c>
      <c r="I34" s="239" t="s">
        <v>270</v>
      </c>
      <c r="J34" s="265"/>
    </row>
    <row r="35" spans="2:10" ht="43.5">
      <c r="B35" s="241" t="s">
        <v>280</v>
      </c>
      <c r="C35" s="234" t="s">
        <v>115</v>
      </c>
      <c r="D35" s="242" t="s">
        <v>102</v>
      </c>
      <c r="E35" s="243" t="s">
        <v>236</v>
      </c>
      <c r="F35" s="244"/>
      <c r="G35" s="245"/>
      <c r="H35" s="246"/>
      <c r="I35" s="247"/>
      <c r="J35" s="266">
        <f>J36</f>
        <v>22.5</v>
      </c>
    </row>
    <row r="36" spans="2:10" ht="12.75">
      <c r="B36" s="70" t="s">
        <v>131</v>
      </c>
      <c r="C36" s="34" t="s">
        <v>115</v>
      </c>
      <c r="D36" s="73" t="s">
        <v>102</v>
      </c>
      <c r="E36" s="74" t="s">
        <v>236</v>
      </c>
      <c r="F36" s="75" t="s">
        <v>77</v>
      </c>
      <c r="G36" s="76"/>
      <c r="H36" s="82"/>
      <c r="I36" s="86"/>
      <c r="J36" s="266">
        <f>J37</f>
        <v>22.5</v>
      </c>
    </row>
    <row r="37" spans="2:10" ht="51">
      <c r="B37" s="70" t="s">
        <v>274</v>
      </c>
      <c r="C37" s="234" t="s">
        <v>115</v>
      </c>
      <c r="D37" s="73" t="s">
        <v>102</v>
      </c>
      <c r="E37" s="74" t="s">
        <v>236</v>
      </c>
      <c r="F37" s="75" t="s">
        <v>77</v>
      </c>
      <c r="G37" s="76" t="s">
        <v>267</v>
      </c>
      <c r="H37" s="58"/>
      <c r="I37" s="59"/>
      <c r="J37" s="266">
        <f>J38</f>
        <v>22.5</v>
      </c>
    </row>
    <row r="38" spans="2:10" ht="60">
      <c r="B38" s="248" t="s">
        <v>281</v>
      </c>
      <c r="C38" s="32">
        <v>871</v>
      </c>
      <c r="D38" s="54" t="s">
        <v>102</v>
      </c>
      <c r="E38" s="55" t="s">
        <v>236</v>
      </c>
      <c r="F38" s="56" t="s">
        <v>77</v>
      </c>
      <c r="G38" s="57" t="s">
        <v>267</v>
      </c>
      <c r="H38" s="58" t="s">
        <v>282</v>
      </c>
      <c r="I38" s="59"/>
      <c r="J38" s="267">
        <f>J39</f>
        <v>22.5</v>
      </c>
    </row>
    <row r="39" spans="2:10" ht="12.75">
      <c r="B39" s="240" t="s">
        <v>131</v>
      </c>
      <c r="C39" s="32">
        <v>871</v>
      </c>
      <c r="D39" s="54" t="s">
        <v>102</v>
      </c>
      <c r="E39" s="55" t="s">
        <v>236</v>
      </c>
      <c r="F39" s="56" t="s">
        <v>77</v>
      </c>
      <c r="G39" s="57" t="s">
        <v>267</v>
      </c>
      <c r="H39" s="58" t="s">
        <v>282</v>
      </c>
      <c r="I39" s="59" t="s">
        <v>270</v>
      </c>
      <c r="J39" s="267">
        <v>22.5</v>
      </c>
    </row>
    <row r="40" spans="2:10" ht="12.75">
      <c r="B40" s="255" t="s">
        <v>96</v>
      </c>
      <c r="C40" s="34">
        <v>871</v>
      </c>
      <c r="D40" s="61" t="s">
        <v>184</v>
      </c>
      <c r="E40" s="62" t="s">
        <v>78</v>
      </c>
      <c r="F40" s="56"/>
      <c r="G40" s="57"/>
      <c r="H40" s="58"/>
      <c r="I40" s="59"/>
      <c r="J40" s="268">
        <f>J41</f>
        <v>50</v>
      </c>
    </row>
    <row r="41" spans="2:10" ht="12.75">
      <c r="B41" s="111" t="s">
        <v>96</v>
      </c>
      <c r="C41" s="98">
        <v>871</v>
      </c>
      <c r="D41" s="112" t="s">
        <v>102</v>
      </c>
      <c r="E41" s="113" t="s">
        <v>78</v>
      </c>
      <c r="F41" s="114" t="s">
        <v>88</v>
      </c>
      <c r="G41" s="115"/>
      <c r="H41" s="116"/>
      <c r="I41" s="117"/>
      <c r="J41" s="261">
        <f>J42</f>
        <v>50</v>
      </c>
    </row>
    <row r="42" spans="2:10" ht="12.75">
      <c r="B42" s="111" t="s">
        <v>89</v>
      </c>
      <c r="C42" s="73">
        <v>871</v>
      </c>
      <c r="D42" s="112" t="s">
        <v>102</v>
      </c>
      <c r="E42" s="113" t="s">
        <v>78</v>
      </c>
      <c r="F42" s="114" t="s">
        <v>88</v>
      </c>
      <c r="G42" s="115" t="s">
        <v>267</v>
      </c>
      <c r="H42" s="124"/>
      <c r="I42" s="125"/>
      <c r="J42" s="262">
        <f>J43</f>
        <v>50</v>
      </c>
    </row>
    <row r="43" spans="2:10" ht="32.25" customHeight="1">
      <c r="B43" s="140" t="s">
        <v>185</v>
      </c>
      <c r="C43" s="32">
        <v>871</v>
      </c>
      <c r="D43" s="120" t="s">
        <v>102</v>
      </c>
      <c r="E43" s="121" t="s">
        <v>78</v>
      </c>
      <c r="F43" s="122" t="s">
        <v>88</v>
      </c>
      <c r="G43" s="123" t="s">
        <v>267</v>
      </c>
      <c r="H43" s="124" t="s">
        <v>283</v>
      </c>
      <c r="I43" s="125"/>
      <c r="J43" s="263">
        <f>J44</f>
        <v>50</v>
      </c>
    </row>
    <row r="44" spans="2:10" ht="12.75">
      <c r="B44" s="71" t="s">
        <v>186</v>
      </c>
      <c r="C44" s="32">
        <v>871</v>
      </c>
      <c r="D44" s="54" t="s">
        <v>102</v>
      </c>
      <c r="E44" s="55" t="s">
        <v>78</v>
      </c>
      <c r="F44" s="56" t="s">
        <v>88</v>
      </c>
      <c r="G44" s="57" t="s">
        <v>267</v>
      </c>
      <c r="H44" s="58" t="s">
        <v>283</v>
      </c>
      <c r="I44" s="59" t="s">
        <v>187</v>
      </c>
      <c r="J44" s="217">
        <v>50</v>
      </c>
    </row>
    <row r="45" spans="2:10" ht="22.5" customHeight="1">
      <c r="B45" s="255" t="s">
        <v>112</v>
      </c>
      <c r="C45" s="34">
        <v>871</v>
      </c>
      <c r="D45" s="61" t="s">
        <v>102</v>
      </c>
      <c r="E45" s="62" t="s">
        <v>79</v>
      </c>
      <c r="F45" s="56"/>
      <c r="G45" s="57"/>
      <c r="H45" s="58"/>
      <c r="I45" s="59"/>
      <c r="J45" s="268">
        <f>J46+J54+J70+J66</f>
        <v>950</v>
      </c>
    </row>
    <row r="46" spans="2:10" ht="24" customHeight="1">
      <c r="B46" s="182" t="s">
        <v>237</v>
      </c>
      <c r="C46" s="34">
        <v>871</v>
      </c>
      <c r="D46" s="129" t="s">
        <v>102</v>
      </c>
      <c r="E46" s="129" t="s">
        <v>79</v>
      </c>
      <c r="F46" s="114" t="s">
        <v>102</v>
      </c>
      <c r="G46" s="115"/>
      <c r="H46" s="116"/>
      <c r="I46" s="129"/>
      <c r="J46" s="262">
        <f>J47</f>
        <v>440</v>
      </c>
    </row>
    <row r="47" spans="2:10" ht="57" customHeight="1">
      <c r="B47" s="187" t="s">
        <v>238</v>
      </c>
      <c r="C47" s="34">
        <v>871</v>
      </c>
      <c r="D47" s="129" t="s">
        <v>102</v>
      </c>
      <c r="E47" s="129" t="s">
        <v>79</v>
      </c>
      <c r="F47" s="114" t="s">
        <v>102</v>
      </c>
      <c r="G47" s="115" t="s">
        <v>267</v>
      </c>
      <c r="H47" s="116"/>
      <c r="I47" s="148"/>
      <c r="J47" s="262">
        <f>J48+J50+J52</f>
        <v>440</v>
      </c>
    </row>
    <row r="48" spans="2:10" ht="105.75" customHeight="1">
      <c r="B48" s="184" t="s">
        <v>284</v>
      </c>
      <c r="C48" s="32" t="s">
        <v>115</v>
      </c>
      <c r="D48" s="120" t="s">
        <v>102</v>
      </c>
      <c r="E48" s="121" t="s">
        <v>79</v>
      </c>
      <c r="F48" s="122" t="s">
        <v>102</v>
      </c>
      <c r="G48" s="123" t="s">
        <v>267</v>
      </c>
      <c r="H48" s="124" t="s">
        <v>287</v>
      </c>
      <c r="I48" s="131"/>
      <c r="J48" s="261">
        <f>J49</f>
        <v>200</v>
      </c>
    </row>
    <row r="49" spans="2:10" ht="25.5">
      <c r="B49" s="119" t="s">
        <v>182</v>
      </c>
      <c r="C49" s="51">
        <v>871</v>
      </c>
      <c r="D49" s="120" t="s">
        <v>102</v>
      </c>
      <c r="E49" s="121" t="s">
        <v>79</v>
      </c>
      <c r="F49" s="122" t="s">
        <v>102</v>
      </c>
      <c r="G49" s="123" t="s">
        <v>267</v>
      </c>
      <c r="H49" s="124" t="s">
        <v>287</v>
      </c>
      <c r="I49" s="131" t="s">
        <v>155</v>
      </c>
      <c r="J49" s="270">
        <v>200</v>
      </c>
    </row>
    <row r="50" spans="2:10" ht="63.75">
      <c r="B50" s="184" t="s">
        <v>239</v>
      </c>
      <c r="C50" s="54">
        <v>871</v>
      </c>
      <c r="D50" s="134" t="s">
        <v>102</v>
      </c>
      <c r="E50" s="134" t="s">
        <v>79</v>
      </c>
      <c r="F50" s="122" t="s">
        <v>102</v>
      </c>
      <c r="G50" s="123" t="s">
        <v>267</v>
      </c>
      <c r="H50" s="124" t="s">
        <v>288</v>
      </c>
      <c r="I50" s="133"/>
      <c r="J50" s="264">
        <f>J51</f>
        <v>40</v>
      </c>
    </row>
    <row r="51" spans="2:10" ht="25.5">
      <c r="B51" s="119" t="s">
        <v>182</v>
      </c>
      <c r="C51" s="51">
        <v>871</v>
      </c>
      <c r="D51" s="134" t="s">
        <v>102</v>
      </c>
      <c r="E51" s="185" t="s">
        <v>79</v>
      </c>
      <c r="F51" s="122" t="s">
        <v>102</v>
      </c>
      <c r="G51" s="123" t="s">
        <v>267</v>
      </c>
      <c r="H51" s="124" t="s">
        <v>288</v>
      </c>
      <c r="I51" s="136" t="s">
        <v>181</v>
      </c>
      <c r="J51" s="265">
        <v>40</v>
      </c>
    </row>
    <row r="52" spans="2:10" ht="63.75">
      <c r="B52" s="184" t="s">
        <v>240</v>
      </c>
      <c r="C52" s="97">
        <v>871</v>
      </c>
      <c r="D52" s="120" t="s">
        <v>102</v>
      </c>
      <c r="E52" s="121" t="s">
        <v>79</v>
      </c>
      <c r="F52" s="122" t="s">
        <v>102</v>
      </c>
      <c r="G52" s="123" t="s">
        <v>267</v>
      </c>
      <c r="H52" s="124" t="s">
        <v>289</v>
      </c>
      <c r="I52" s="125"/>
      <c r="J52" s="261">
        <f>J53</f>
        <v>200</v>
      </c>
    </row>
    <row r="53" spans="2:10" ht="32.25" customHeight="1">
      <c r="B53" s="119" t="s">
        <v>182</v>
      </c>
      <c r="C53" s="51">
        <v>871</v>
      </c>
      <c r="D53" s="120" t="s">
        <v>102</v>
      </c>
      <c r="E53" s="121" t="s">
        <v>79</v>
      </c>
      <c r="F53" s="122" t="s">
        <v>102</v>
      </c>
      <c r="G53" s="123" t="s">
        <v>267</v>
      </c>
      <c r="H53" s="124" t="s">
        <v>289</v>
      </c>
      <c r="I53" s="125" t="s">
        <v>181</v>
      </c>
      <c r="J53" s="270">
        <v>200</v>
      </c>
    </row>
    <row r="54" spans="2:10" ht="38.25">
      <c r="B54" s="182" t="s">
        <v>241</v>
      </c>
      <c r="C54" s="73">
        <v>871</v>
      </c>
      <c r="D54" s="112" t="s">
        <v>102</v>
      </c>
      <c r="E54" s="113" t="s">
        <v>79</v>
      </c>
      <c r="F54" s="114" t="s">
        <v>104</v>
      </c>
      <c r="G54" s="123"/>
      <c r="H54" s="124"/>
      <c r="I54" s="125"/>
      <c r="J54" s="261">
        <f>J55+J61</f>
        <v>310</v>
      </c>
    </row>
    <row r="55" spans="2:10" ht="38.25">
      <c r="B55" s="187" t="s">
        <v>242</v>
      </c>
      <c r="C55" s="73" t="s">
        <v>115</v>
      </c>
      <c r="D55" s="112" t="s">
        <v>102</v>
      </c>
      <c r="E55" s="113" t="s">
        <v>79</v>
      </c>
      <c r="F55" s="114" t="s">
        <v>104</v>
      </c>
      <c r="G55" s="115" t="s">
        <v>267</v>
      </c>
      <c r="H55" s="116"/>
      <c r="I55" s="118"/>
      <c r="J55" s="261">
        <f>J56+J57+J59</f>
        <v>160</v>
      </c>
    </row>
    <row r="56" spans="2:10" ht="25.5">
      <c r="B56" s="183" t="s">
        <v>330</v>
      </c>
      <c r="C56" s="54" t="s">
        <v>115</v>
      </c>
      <c r="D56" s="120" t="s">
        <v>102</v>
      </c>
      <c r="E56" s="121" t="s">
        <v>79</v>
      </c>
      <c r="F56" s="122" t="s">
        <v>104</v>
      </c>
      <c r="G56" s="123" t="s">
        <v>267</v>
      </c>
      <c r="H56" s="58" t="s">
        <v>290</v>
      </c>
      <c r="I56" s="125" t="s">
        <v>181</v>
      </c>
      <c r="J56" s="270">
        <v>90</v>
      </c>
    </row>
    <row r="57" spans="2:10" ht="76.5">
      <c r="B57" s="183" t="s">
        <v>243</v>
      </c>
      <c r="C57" s="32">
        <v>871</v>
      </c>
      <c r="D57" s="120" t="s">
        <v>102</v>
      </c>
      <c r="E57" s="121" t="s">
        <v>79</v>
      </c>
      <c r="F57" s="122" t="s">
        <v>104</v>
      </c>
      <c r="G57" s="123" t="s">
        <v>267</v>
      </c>
      <c r="H57" s="116"/>
      <c r="I57" s="117"/>
      <c r="J57" s="270">
        <f>J58</f>
        <v>50</v>
      </c>
    </row>
    <row r="58" spans="2:10" ht="25.5">
      <c r="B58" s="119" t="s">
        <v>182</v>
      </c>
      <c r="C58" s="32">
        <v>871</v>
      </c>
      <c r="D58" s="120" t="s">
        <v>102</v>
      </c>
      <c r="E58" s="121" t="s">
        <v>79</v>
      </c>
      <c r="F58" s="122" t="s">
        <v>104</v>
      </c>
      <c r="G58" s="123" t="s">
        <v>267</v>
      </c>
      <c r="H58" s="58" t="s">
        <v>291</v>
      </c>
      <c r="I58" s="125" t="s">
        <v>181</v>
      </c>
      <c r="J58" s="270">
        <v>50</v>
      </c>
    </row>
    <row r="59" spans="2:10" ht="12.75">
      <c r="B59" s="249" t="s">
        <v>244</v>
      </c>
      <c r="C59" s="32" t="s">
        <v>115</v>
      </c>
      <c r="D59" s="120" t="s">
        <v>102</v>
      </c>
      <c r="E59" s="121" t="s">
        <v>79</v>
      </c>
      <c r="F59" s="122" t="s">
        <v>104</v>
      </c>
      <c r="G59" s="123" t="s">
        <v>267</v>
      </c>
      <c r="H59" s="124"/>
      <c r="I59" s="125"/>
      <c r="J59" s="270">
        <f>J60</f>
        <v>20</v>
      </c>
    </row>
    <row r="60" spans="2:10" ht="24">
      <c r="B60" s="127" t="s">
        <v>182</v>
      </c>
      <c r="C60" s="99">
        <v>871</v>
      </c>
      <c r="D60" s="120" t="s">
        <v>102</v>
      </c>
      <c r="E60" s="121" t="s">
        <v>79</v>
      </c>
      <c r="F60" s="122" t="s">
        <v>104</v>
      </c>
      <c r="G60" s="123" t="s">
        <v>267</v>
      </c>
      <c r="H60" s="58" t="s">
        <v>292</v>
      </c>
      <c r="I60" s="125" t="s">
        <v>181</v>
      </c>
      <c r="J60" s="270">
        <v>20</v>
      </c>
    </row>
    <row r="61" spans="2:10" ht="25.5">
      <c r="B61" s="187" t="s">
        <v>245</v>
      </c>
      <c r="C61" s="64">
        <v>871</v>
      </c>
      <c r="D61" s="112" t="s">
        <v>102</v>
      </c>
      <c r="E61" s="113" t="s">
        <v>79</v>
      </c>
      <c r="F61" s="114" t="s">
        <v>104</v>
      </c>
      <c r="G61" s="115" t="s">
        <v>155</v>
      </c>
      <c r="H61" s="116"/>
      <c r="I61" s="117"/>
      <c r="J61" s="261">
        <f>J62+J64</f>
        <v>150</v>
      </c>
    </row>
    <row r="62" spans="2:10" ht="24">
      <c r="B62" s="126" t="s">
        <v>246</v>
      </c>
      <c r="C62" s="51">
        <v>871</v>
      </c>
      <c r="D62" s="134" t="s">
        <v>102</v>
      </c>
      <c r="E62" s="134" t="s">
        <v>79</v>
      </c>
      <c r="F62" s="122" t="s">
        <v>104</v>
      </c>
      <c r="G62" s="123" t="s">
        <v>155</v>
      </c>
      <c r="H62" s="124" t="s">
        <v>293</v>
      </c>
      <c r="I62" s="133"/>
      <c r="J62" s="265">
        <f>J63</f>
        <v>125</v>
      </c>
    </row>
    <row r="63" spans="2:10" ht="24">
      <c r="B63" s="127" t="s">
        <v>182</v>
      </c>
      <c r="C63" s="32">
        <v>871</v>
      </c>
      <c r="D63" s="134" t="s">
        <v>102</v>
      </c>
      <c r="E63" s="134" t="s">
        <v>79</v>
      </c>
      <c r="F63" s="122" t="s">
        <v>104</v>
      </c>
      <c r="G63" s="123" t="s">
        <v>155</v>
      </c>
      <c r="H63" s="124" t="s">
        <v>293</v>
      </c>
      <c r="I63" s="133" t="s">
        <v>181</v>
      </c>
      <c r="J63" s="265">
        <v>125</v>
      </c>
    </row>
    <row r="64" spans="2:10" ht="24">
      <c r="B64" s="126" t="s">
        <v>247</v>
      </c>
      <c r="C64" s="32">
        <v>871</v>
      </c>
      <c r="D64" s="134" t="s">
        <v>102</v>
      </c>
      <c r="E64" s="134" t="s">
        <v>79</v>
      </c>
      <c r="F64" s="122" t="s">
        <v>104</v>
      </c>
      <c r="G64" s="123" t="s">
        <v>155</v>
      </c>
      <c r="H64" s="124" t="s">
        <v>294</v>
      </c>
      <c r="I64" s="143"/>
      <c r="J64" s="265">
        <f>J65</f>
        <v>25</v>
      </c>
    </row>
    <row r="65" spans="2:10" ht="24">
      <c r="B65" s="127" t="s">
        <v>182</v>
      </c>
      <c r="C65" s="54">
        <v>871</v>
      </c>
      <c r="D65" s="134" t="s">
        <v>102</v>
      </c>
      <c r="E65" s="134" t="s">
        <v>79</v>
      </c>
      <c r="F65" s="122" t="s">
        <v>104</v>
      </c>
      <c r="G65" s="123" t="s">
        <v>155</v>
      </c>
      <c r="H65" s="124" t="s">
        <v>294</v>
      </c>
      <c r="I65" s="122">
        <v>240</v>
      </c>
      <c r="J65" s="265">
        <v>25</v>
      </c>
    </row>
    <row r="66" spans="2:10" ht="22.5" customHeight="1">
      <c r="B66" s="188" t="s">
        <v>82</v>
      </c>
      <c r="C66" s="198">
        <v>871</v>
      </c>
      <c r="D66" s="189" t="s">
        <v>102</v>
      </c>
      <c r="E66" s="190" t="s">
        <v>79</v>
      </c>
      <c r="F66" s="191" t="s">
        <v>167</v>
      </c>
      <c r="G66" s="192"/>
      <c r="H66" s="193"/>
      <c r="I66" s="194"/>
      <c r="J66" s="271">
        <f>J67</f>
        <v>200</v>
      </c>
    </row>
    <row r="67" spans="2:10" ht="43.5" customHeight="1">
      <c r="B67" s="144" t="s">
        <v>248</v>
      </c>
      <c r="C67" s="32">
        <v>871</v>
      </c>
      <c r="D67" s="120" t="s">
        <v>102</v>
      </c>
      <c r="E67" s="121" t="s">
        <v>79</v>
      </c>
      <c r="F67" s="122" t="s">
        <v>167</v>
      </c>
      <c r="G67" s="123" t="s">
        <v>285</v>
      </c>
      <c r="H67" s="124"/>
      <c r="I67" s="125"/>
      <c r="J67" s="265">
        <f>J68</f>
        <v>200</v>
      </c>
    </row>
    <row r="68" spans="2:10" ht="37.5" customHeight="1">
      <c r="B68" s="60" t="s">
        <v>296</v>
      </c>
      <c r="C68" s="97">
        <v>871</v>
      </c>
      <c r="D68" s="120" t="s">
        <v>102</v>
      </c>
      <c r="E68" s="121" t="s">
        <v>79</v>
      </c>
      <c r="F68" s="122" t="s">
        <v>167</v>
      </c>
      <c r="G68" s="123" t="s">
        <v>285</v>
      </c>
      <c r="H68" s="124" t="s">
        <v>286</v>
      </c>
      <c r="I68" s="125" t="s">
        <v>295</v>
      </c>
      <c r="J68" s="265">
        <v>200</v>
      </c>
    </row>
    <row r="69" spans="2:10" ht="0.75" customHeight="1">
      <c r="B69" s="188" t="s">
        <v>131</v>
      </c>
      <c r="C69" s="304">
        <v>871</v>
      </c>
      <c r="D69" s="189" t="s">
        <v>102</v>
      </c>
      <c r="E69" s="190" t="s">
        <v>79</v>
      </c>
      <c r="F69" s="191" t="s">
        <v>77</v>
      </c>
      <c r="G69" s="192"/>
      <c r="H69" s="193"/>
      <c r="I69" s="194"/>
      <c r="J69" s="272">
        <f>J70</f>
        <v>0</v>
      </c>
    </row>
    <row r="70" spans="2:10" ht="51" hidden="1">
      <c r="B70" s="70" t="s">
        <v>297</v>
      </c>
      <c r="C70" s="98">
        <v>871</v>
      </c>
      <c r="D70" s="73" t="s">
        <v>102</v>
      </c>
      <c r="E70" s="74" t="s">
        <v>79</v>
      </c>
      <c r="F70" s="75" t="s">
        <v>77</v>
      </c>
      <c r="G70" s="76" t="s">
        <v>298</v>
      </c>
      <c r="H70" s="58"/>
      <c r="I70" s="59"/>
      <c r="J70" s="266">
        <f>J71</f>
        <v>0</v>
      </c>
    </row>
    <row r="71" spans="2:10" ht="48" hidden="1">
      <c r="B71" s="77" t="s">
        <v>15</v>
      </c>
      <c r="C71" s="54">
        <v>871</v>
      </c>
      <c r="D71" s="54" t="s">
        <v>102</v>
      </c>
      <c r="E71" s="55" t="s">
        <v>79</v>
      </c>
      <c r="F71" s="56" t="s">
        <v>77</v>
      </c>
      <c r="G71" s="57" t="s">
        <v>298</v>
      </c>
      <c r="H71" s="58" t="s">
        <v>299</v>
      </c>
      <c r="I71" s="59"/>
      <c r="J71" s="267">
        <f>J72</f>
        <v>0</v>
      </c>
    </row>
    <row r="72" spans="2:10" ht="12.75" hidden="1">
      <c r="B72" s="240" t="s">
        <v>188</v>
      </c>
      <c r="C72" s="97">
        <v>871</v>
      </c>
      <c r="D72" s="54" t="s">
        <v>102</v>
      </c>
      <c r="E72" s="55" t="s">
        <v>79</v>
      </c>
      <c r="F72" s="56" t="s">
        <v>77</v>
      </c>
      <c r="G72" s="57" t="s">
        <v>298</v>
      </c>
      <c r="H72" s="58" t="s">
        <v>299</v>
      </c>
      <c r="I72" s="59" t="s">
        <v>189</v>
      </c>
      <c r="J72" s="273"/>
    </row>
    <row r="73" spans="2:10" ht="36" customHeight="1">
      <c r="B73" s="195" t="s">
        <v>81</v>
      </c>
      <c r="C73" s="306">
        <v>871</v>
      </c>
      <c r="D73" s="196" t="s">
        <v>104</v>
      </c>
      <c r="E73" s="196"/>
      <c r="F73" s="177"/>
      <c r="G73" s="178"/>
      <c r="H73" s="179"/>
      <c r="I73" s="196"/>
      <c r="J73" s="274">
        <f>J74</f>
        <v>184.7</v>
      </c>
    </row>
    <row r="74" spans="2:10" ht="12.75">
      <c r="B74" s="137" t="s">
        <v>97</v>
      </c>
      <c r="C74" s="305">
        <v>871</v>
      </c>
      <c r="D74" s="138" t="s">
        <v>104</v>
      </c>
      <c r="E74" s="139" t="s">
        <v>103</v>
      </c>
      <c r="F74" s="122"/>
      <c r="G74" s="123"/>
      <c r="H74" s="124"/>
      <c r="I74" s="125"/>
      <c r="J74" s="275">
        <f>J75</f>
        <v>184.7</v>
      </c>
    </row>
    <row r="75" spans="2:10" ht="12.75">
      <c r="B75" s="111" t="s">
        <v>82</v>
      </c>
      <c r="C75" s="305" t="s">
        <v>115</v>
      </c>
      <c r="D75" s="112" t="s">
        <v>104</v>
      </c>
      <c r="E75" s="113" t="s">
        <v>103</v>
      </c>
      <c r="F75" s="114" t="s">
        <v>167</v>
      </c>
      <c r="G75" s="115" t="s">
        <v>76</v>
      </c>
      <c r="H75" s="116" t="s">
        <v>273</v>
      </c>
      <c r="I75" s="117"/>
      <c r="J75" s="261">
        <f>J76</f>
        <v>184.7</v>
      </c>
    </row>
    <row r="76" spans="2:10" ht="12.75">
      <c r="B76" s="144" t="s">
        <v>83</v>
      </c>
      <c r="C76" s="97">
        <v>871</v>
      </c>
      <c r="D76" s="135" t="s">
        <v>104</v>
      </c>
      <c r="E76" s="135" t="s">
        <v>103</v>
      </c>
      <c r="F76" s="122" t="s">
        <v>167</v>
      </c>
      <c r="G76" s="123" t="s">
        <v>285</v>
      </c>
      <c r="H76" s="124" t="s">
        <v>273</v>
      </c>
      <c r="I76" s="143"/>
      <c r="J76" s="265">
        <f>J77</f>
        <v>184.7</v>
      </c>
    </row>
    <row r="77" spans="2:10" ht="43.5" customHeight="1">
      <c r="B77" s="144" t="s">
        <v>84</v>
      </c>
      <c r="C77" s="97" t="s">
        <v>115</v>
      </c>
      <c r="D77" s="135" t="s">
        <v>104</v>
      </c>
      <c r="E77" s="135" t="s">
        <v>103</v>
      </c>
      <c r="F77" s="122" t="s">
        <v>167</v>
      </c>
      <c r="G77" s="123" t="s">
        <v>285</v>
      </c>
      <c r="H77" s="124" t="s">
        <v>300</v>
      </c>
      <c r="I77" s="143"/>
      <c r="J77" s="263">
        <f>J78+J79</f>
        <v>184.7</v>
      </c>
    </row>
    <row r="78" spans="2:10" ht="25.5">
      <c r="B78" s="144" t="s">
        <v>179</v>
      </c>
      <c r="C78" s="97" t="s">
        <v>115</v>
      </c>
      <c r="D78" s="135" t="s">
        <v>104</v>
      </c>
      <c r="E78" s="135" t="s">
        <v>103</v>
      </c>
      <c r="F78" s="122" t="s">
        <v>167</v>
      </c>
      <c r="G78" s="123" t="s">
        <v>285</v>
      </c>
      <c r="H78" s="124" t="s">
        <v>300</v>
      </c>
      <c r="I78" s="145" t="s">
        <v>178</v>
      </c>
      <c r="J78" s="263">
        <v>184.7</v>
      </c>
    </row>
    <row r="79" spans="2:10" ht="24" hidden="1">
      <c r="B79" s="127" t="s">
        <v>182</v>
      </c>
      <c r="C79" s="97" t="s">
        <v>103</v>
      </c>
      <c r="D79" s="135" t="s">
        <v>104</v>
      </c>
      <c r="E79" s="135" t="s">
        <v>103</v>
      </c>
      <c r="F79" s="122" t="s">
        <v>167</v>
      </c>
      <c r="G79" s="123" t="s">
        <v>285</v>
      </c>
      <c r="H79" s="124" t="s">
        <v>300</v>
      </c>
      <c r="I79" s="145" t="s">
        <v>181</v>
      </c>
      <c r="J79" s="263"/>
    </row>
    <row r="80" spans="2:10" ht="28.5">
      <c r="B80" s="197" t="s">
        <v>249</v>
      </c>
      <c r="C80" s="306" t="s">
        <v>115</v>
      </c>
      <c r="D80" s="198" t="s">
        <v>103</v>
      </c>
      <c r="E80" s="198"/>
      <c r="F80" s="191"/>
      <c r="G80" s="192"/>
      <c r="H80" s="193"/>
      <c r="I80" s="198"/>
      <c r="J80" s="276">
        <f>J81+J87+J85</f>
        <v>323.6</v>
      </c>
    </row>
    <row r="81" spans="2:10" ht="51">
      <c r="B81" s="182" t="s">
        <v>250</v>
      </c>
      <c r="C81" s="102" t="s">
        <v>115</v>
      </c>
      <c r="D81" s="234" t="s">
        <v>103</v>
      </c>
      <c r="E81" s="234" t="s">
        <v>127</v>
      </c>
      <c r="F81" s="114" t="s">
        <v>103</v>
      </c>
      <c r="G81" s="115"/>
      <c r="H81" s="124"/>
      <c r="I81" s="135"/>
      <c r="J81" s="262">
        <f>J82</f>
        <v>10</v>
      </c>
    </row>
    <row r="82" spans="2:10" ht="51">
      <c r="B82" s="294" t="s">
        <v>251</v>
      </c>
      <c r="C82" s="102" t="s">
        <v>115</v>
      </c>
      <c r="D82" s="234" t="s">
        <v>103</v>
      </c>
      <c r="E82" s="234" t="s">
        <v>127</v>
      </c>
      <c r="F82" s="114" t="s">
        <v>103</v>
      </c>
      <c r="G82" s="115" t="s">
        <v>267</v>
      </c>
      <c r="H82" s="116"/>
      <c r="I82" s="234"/>
      <c r="J82" s="262">
        <f>J83</f>
        <v>10</v>
      </c>
    </row>
    <row r="83" spans="2:10" ht="38.25">
      <c r="B83" s="249" t="s">
        <v>252</v>
      </c>
      <c r="C83" s="97" t="s">
        <v>115</v>
      </c>
      <c r="D83" s="135" t="s">
        <v>103</v>
      </c>
      <c r="E83" s="135" t="s">
        <v>127</v>
      </c>
      <c r="F83" s="122" t="s">
        <v>103</v>
      </c>
      <c r="G83" s="123" t="s">
        <v>267</v>
      </c>
      <c r="H83" s="124" t="s">
        <v>301</v>
      </c>
      <c r="I83" s="135"/>
      <c r="J83" s="263">
        <f>J84</f>
        <v>10</v>
      </c>
    </row>
    <row r="84" spans="2:10" ht="24">
      <c r="B84" s="127" t="s">
        <v>182</v>
      </c>
      <c r="C84" s="97" t="s">
        <v>115</v>
      </c>
      <c r="D84" s="135" t="s">
        <v>103</v>
      </c>
      <c r="E84" s="135" t="s">
        <v>127</v>
      </c>
      <c r="F84" s="122" t="s">
        <v>103</v>
      </c>
      <c r="G84" s="123" t="s">
        <v>267</v>
      </c>
      <c r="H84" s="124" t="s">
        <v>301</v>
      </c>
      <c r="I84" s="135" t="s">
        <v>181</v>
      </c>
      <c r="J84" s="263">
        <v>10</v>
      </c>
    </row>
    <row r="85" spans="2:10" ht="12.75">
      <c r="B85" s="127" t="s">
        <v>400</v>
      </c>
      <c r="C85" s="97" t="s">
        <v>115</v>
      </c>
      <c r="D85" s="135" t="s">
        <v>103</v>
      </c>
      <c r="E85" s="135" t="s">
        <v>127</v>
      </c>
      <c r="F85" s="122" t="s">
        <v>103</v>
      </c>
      <c r="G85" s="123" t="s">
        <v>267</v>
      </c>
      <c r="H85" s="124" t="s">
        <v>356</v>
      </c>
      <c r="I85" s="135"/>
      <c r="J85" s="263">
        <f>J86</f>
        <v>100</v>
      </c>
    </row>
    <row r="86" spans="2:10" ht="24">
      <c r="B86" s="127" t="s">
        <v>182</v>
      </c>
      <c r="C86" s="97" t="s">
        <v>115</v>
      </c>
      <c r="D86" s="135" t="s">
        <v>103</v>
      </c>
      <c r="E86" s="135" t="s">
        <v>127</v>
      </c>
      <c r="F86" s="122" t="s">
        <v>103</v>
      </c>
      <c r="G86" s="123" t="s">
        <v>267</v>
      </c>
      <c r="H86" s="124" t="s">
        <v>356</v>
      </c>
      <c r="I86" s="135" t="s">
        <v>181</v>
      </c>
      <c r="J86" s="263">
        <v>100</v>
      </c>
    </row>
    <row r="87" spans="2:10" ht="51">
      <c r="B87" s="200" t="s">
        <v>253</v>
      </c>
      <c r="C87" s="102" t="s">
        <v>115</v>
      </c>
      <c r="D87" s="234" t="s">
        <v>103</v>
      </c>
      <c r="E87" s="234" t="s">
        <v>126</v>
      </c>
      <c r="F87" s="114" t="s">
        <v>103</v>
      </c>
      <c r="G87" s="115" t="s">
        <v>155</v>
      </c>
      <c r="H87" s="116"/>
      <c r="I87" s="234"/>
      <c r="J87" s="262">
        <f>J88+J90+J92</f>
        <v>213.6</v>
      </c>
    </row>
    <row r="88" spans="2:10" ht="25.5">
      <c r="B88" s="186" t="s">
        <v>254</v>
      </c>
      <c r="C88" s="97" t="s">
        <v>115</v>
      </c>
      <c r="D88" s="135" t="s">
        <v>103</v>
      </c>
      <c r="E88" s="135" t="s">
        <v>126</v>
      </c>
      <c r="F88" s="122" t="s">
        <v>103</v>
      </c>
      <c r="G88" s="123" t="s">
        <v>155</v>
      </c>
      <c r="H88" s="124" t="s">
        <v>302</v>
      </c>
      <c r="I88" s="135"/>
      <c r="J88" s="263">
        <f>J89</f>
        <v>180</v>
      </c>
    </row>
    <row r="89" spans="2:10" ht="24">
      <c r="B89" s="127" t="s">
        <v>182</v>
      </c>
      <c r="C89" s="97" t="s">
        <v>115</v>
      </c>
      <c r="D89" s="135" t="s">
        <v>103</v>
      </c>
      <c r="E89" s="135" t="s">
        <v>126</v>
      </c>
      <c r="F89" s="122" t="s">
        <v>103</v>
      </c>
      <c r="G89" s="123" t="s">
        <v>155</v>
      </c>
      <c r="H89" s="124" t="s">
        <v>302</v>
      </c>
      <c r="I89" s="135" t="s">
        <v>181</v>
      </c>
      <c r="J89" s="263">
        <v>180</v>
      </c>
    </row>
    <row r="90" spans="2:10" ht="25.5">
      <c r="B90" s="186" t="s">
        <v>255</v>
      </c>
      <c r="C90" s="97" t="s">
        <v>115</v>
      </c>
      <c r="D90" s="135" t="s">
        <v>103</v>
      </c>
      <c r="E90" s="135" t="s">
        <v>126</v>
      </c>
      <c r="F90" s="122" t="s">
        <v>103</v>
      </c>
      <c r="G90" s="123" t="s">
        <v>155</v>
      </c>
      <c r="H90" s="124" t="s">
        <v>303</v>
      </c>
      <c r="I90" s="135"/>
      <c r="J90" s="263">
        <f>J91</f>
        <v>20</v>
      </c>
    </row>
    <row r="91" spans="2:10" ht="24">
      <c r="B91" s="127" t="s">
        <v>182</v>
      </c>
      <c r="C91" s="97" t="s">
        <v>115</v>
      </c>
      <c r="D91" s="135" t="s">
        <v>103</v>
      </c>
      <c r="E91" s="135" t="s">
        <v>126</v>
      </c>
      <c r="F91" s="122" t="s">
        <v>103</v>
      </c>
      <c r="G91" s="123" t="s">
        <v>155</v>
      </c>
      <c r="H91" s="124" t="s">
        <v>303</v>
      </c>
      <c r="I91" s="135" t="s">
        <v>181</v>
      </c>
      <c r="J91" s="263">
        <v>20</v>
      </c>
    </row>
    <row r="92" spans="2:10" ht="35.25" customHeight="1">
      <c r="B92" s="182" t="s">
        <v>256</v>
      </c>
      <c r="C92" s="95">
        <v>871</v>
      </c>
      <c r="D92" s="234" t="s">
        <v>103</v>
      </c>
      <c r="E92" s="234" t="s">
        <v>126</v>
      </c>
      <c r="F92" s="114" t="s">
        <v>103</v>
      </c>
      <c r="G92" s="115" t="s">
        <v>298</v>
      </c>
      <c r="H92" s="116"/>
      <c r="I92" s="234"/>
      <c r="J92" s="262">
        <f>J93</f>
        <v>13.6</v>
      </c>
    </row>
    <row r="93" spans="2:10" ht="0.75" customHeight="1" hidden="1">
      <c r="B93" s="186" t="s">
        <v>257</v>
      </c>
      <c r="C93" s="64">
        <v>871</v>
      </c>
      <c r="D93" s="135" t="s">
        <v>103</v>
      </c>
      <c r="E93" s="135" t="s">
        <v>126</v>
      </c>
      <c r="F93" s="122" t="s">
        <v>103</v>
      </c>
      <c r="G93" s="123" t="s">
        <v>298</v>
      </c>
      <c r="H93" s="124" t="s">
        <v>304</v>
      </c>
      <c r="I93" s="135"/>
      <c r="J93" s="262">
        <f>J94</f>
        <v>13.6</v>
      </c>
    </row>
    <row r="94" spans="2:10" ht="39.75" customHeight="1">
      <c r="B94" s="127" t="s">
        <v>182</v>
      </c>
      <c r="C94" s="51">
        <v>871</v>
      </c>
      <c r="D94" s="135" t="s">
        <v>103</v>
      </c>
      <c r="E94" s="135" t="s">
        <v>126</v>
      </c>
      <c r="F94" s="122" t="s">
        <v>103</v>
      </c>
      <c r="G94" s="123" t="s">
        <v>298</v>
      </c>
      <c r="H94" s="124" t="s">
        <v>304</v>
      </c>
      <c r="I94" s="135" t="s">
        <v>181</v>
      </c>
      <c r="J94" s="263">
        <v>13.6</v>
      </c>
    </row>
    <row r="95" spans="2:10" ht="14.25">
      <c r="B95" s="195" t="s">
        <v>211</v>
      </c>
      <c r="C95" s="306">
        <v>871</v>
      </c>
      <c r="D95" s="196" t="s">
        <v>106</v>
      </c>
      <c r="E95" s="196"/>
      <c r="F95" s="177"/>
      <c r="G95" s="178"/>
      <c r="H95" s="179"/>
      <c r="I95" s="196"/>
      <c r="J95" s="274">
        <f>J99</f>
        <v>5</v>
      </c>
    </row>
    <row r="96" spans="2:10" ht="12" customHeight="1">
      <c r="B96" s="137" t="s">
        <v>305</v>
      </c>
      <c r="C96" s="98">
        <v>871</v>
      </c>
      <c r="D96" s="138" t="s">
        <v>106</v>
      </c>
      <c r="E96" s="139">
        <v>12</v>
      </c>
      <c r="F96" s="122"/>
      <c r="G96" s="123"/>
      <c r="H96" s="124"/>
      <c r="I96" s="125"/>
      <c r="J96" s="275">
        <f>J99</f>
        <v>5</v>
      </c>
    </row>
    <row r="97" spans="2:10" ht="38.25" hidden="1">
      <c r="B97" s="111" t="s">
        <v>212</v>
      </c>
      <c r="C97" s="214">
        <v>871</v>
      </c>
      <c r="D97" s="112" t="s">
        <v>106</v>
      </c>
      <c r="E97" s="113" t="s">
        <v>127</v>
      </c>
      <c r="F97" s="114">
        <v>89</v>
      </c>
      <c r="G97" s="115"/>
      <c r="H97" s="116"/>
      <c r="I97" s="117"/>
      <c r="J97" s="261"/>
    </row>
    <row r="98" spans="2:10" ht="38.25" hidden="1">
      <c r="B98" s="144" t="s">
        <v>213</v>
      </c>
      <c r="C98" s="64">
        <v>871</v>
      </c>
      <c r="D98" s="135" t="s">
        <v>106</v>
      </c>
      <c r="E98" s="135" t="s">
        <v>127</v>
      </c>
      <c r="F98" s="122">
        <v>89</v>
      </c>
      <c r="G98" s="123" t="s">
        <v>74</v>
      </c>
      <c r="H98" s="124"/>
      <c r="I98" s="143"/>
      <c r="J98" s="263"/>
    </row>
    <row r="99" spans="2:10" ht="42.75" customHeight="1">
      <c r="B99" s="200" t="s">
        <v>258</v>
      </c>
      <c r="C99" s="307">
        <v>871</v>
      </c>
      <c r="D99" s="234" t="s">
        <v>106</v>
      </c>
      <c r="E99" s="234" t="s">
        <v>259</v>
      </c>
      <c r="F99" s="114" t="s">
        <v>106</v>
      </c>
      <c r="G99" s="115"/>
      <c r="H99" s="124"/>
      <c r="I99" s="143"/>
      <c r="J99" s="262">
        <f>J100</f>
        <v>5</v>
      </c>
    </row>
    <row r="100" spans="2:10" ht="22.5" customHeight="1">
      <c r="B100" s="365" t="s">
        <v>0</v>
      </c>
      <c r="C100" s="307">
        <v>871</v>
      </c>
      <c r="D100" s="234" t="s">
        <v>106</v>
      </c>
      <c r="E100" s="234" t="s">
        <v>259</v>
      </c>
      <c r="F100" s="114" t="s">
        <v>106</v>
      </c>
      <c r="G100" s="115" t="s">
        <v>267</v>
      </c>
      <c r="H100" s="116" t="s">
        <v>306</v>
      </c>
      <c r="I100" s="148"/>
      <c r="J100" s="262">
        <f>J101</f>
        <v>5</v>
      </c>
    </row>
    <row r="101" spans="2:10" ht="24">
      <c r="B101" s="127" t="s">
        <v>182</v>
      </c>
      <c r="C101" s="97">
        <v>871</v>
      </c>
      <c r="D101" s="135" t="s">
        <v>106</v>
      </c>
      <c r="E101" s="135" t="s">
        <v>259</v>
      </c>
      <c r="F101" s="122" t="s">
        <v>106</v>
      </c>
      <c r="G101" s="123" t="s">
        <v>267</v>
      </c>
      <c r="H101" s="124" t="s">
        <v>306</v>
      </c>
      <c r="I101" s="143">
        <v>240</v>
      </c>
      <c r="J101" s="263">
        <v>5</v>
      </c>
    </row>
    <row r="102" spans="2:10" ht="14.25">
      <c r="B102" s="195" t="s">
        <v>85</v>
      </c>
      <c r="C102" s="189">
        <v>871</v>
      </c>
      <c r="D102" s="196" t="s">
        <v>107</v>
      </c>
      <c r="E102" s="196"/>
      <c r="F102" s="177"/>
      <c r="G102" s="178"/>
      <c r="H102" s="179"/>
      <c r="I102" s="196"/>
      <c r="J102" s="274">
        <f>J103+J106</f>
        <v>2995.7999999999997</v>
      </c>
    </row>
    <row r="103" spans="2:10" ht="12.75">
      <c r="B103" s="137" t="s">
        <v>108</v>
      </c>
      <c r="C103" s="34">
        <v>871</v>
      </c>
      <c r="D103" s="138" t="s">
        <v>107</v>
      </c>
      <c r="E103" s="139" t="s">
        <v>102</v>
      </c>
      <c r="F103" s="122"/>
      <c r="G103" s="123"/>
      <c r="H103" s="124"/>
      <c r="I103" s="125"/>
      <c r="J103" s="275">
        <f>J104</f>
        <v>45.1</v>
      </c>
    </row>
    <row r="104" spans="2:10" ht="78">
      <c r="B104" s="183" t="s">
        <v>260</v>
      </c>
      <c r="C104" s="32">
        <v>871</v>
      </c>
      <c r="D104" s="120" t="s">
        <v>107</v>
      </c>
      <c r="E104" s="121" t="s">
        <v>102</v>
      </c>
      <c r="F104" s="122" t="s">
        <v>77</v>
      </c>
      <c r="G104" s="123" t="s">
        <v>307</v>
      </c>
      <c r="H104" s="124"/>
      <c r="I104" s="125"/>
      <c r="J104" s="277">
        <f>J105</f>
        <v>45.1</v>
      </c>
    </row>
    <row r="105" spans="2:10" ht="24">
      <c r="B105" s="127" t="s">
        <v>182</v>
      </c>
      <c r="C105" s="32">
        <v>871</v>
      </c>
      <c r="D105" s="120" t="s">
        <v>107</v>
      </c>
      <c r="E105" s="121" t="s">
        <v>102</v>
      </c>
      <c r="F105" s="122" t="s">
        <v>77</v>
      </c>
      <c r="G105" s="123" t="s">
        <v>307</v>
      </c>
      <c r="H105" s="124" t="s">
        <v>308</v>
      </c>
      <c r="I105" s="125" t="s">
        <v>181</v>
      </c>
      <c r="J105" s="277">
        <v>45.1</v>
      </c>
    </row>
    <row r="106" spans="2:10" ht="12.75">
      <c r="B106" s="137" t="s">
        <v>98</v>
      </c>
      <c r="C106" s="98">
        <v>871</v>
      </c>
      <c r="D106" s="138" t="s">
        <v>107</v>
      </c>
      <c r="E106" s="139" t="s">
        <v>103</v>
      </c>
      <c r="F106" s="122"/>
      <c r="G106" s="123"/>
      <c r="H106" s="124"/>
      <c r="I106" s="125"/>
      <c r="J106" s="275">
        <f>J107</f>
        <v>2950.7</v>
      </c>
    </row>
    <row r="107" spans="2:10" ht="25.5">
      <c r="B107" s="111" t="s">
        <v>217</v>
      </c>
      <c r="C107" s="34">
        <v>871</v>
      </c>
      <c r="D107" s="112" t="s">
        <v>107</v>
      </c>
      <c r="E107" s="113" t="s">
        <v>103</v>
      </c>
      <c r="F107" s="114" t="s">
        <v>107</v>
      </c>
      <c r="G107" s="115"/>
      <c r="H107" s="116"/>
      <c r="I107" s="117"/>
      <c r="J107" s="261">
        <f>J108+J113+J118</f>
        <v>2950.7</v>
      </c>
    </row>
    <row r="108" spans="2:10" ht="40.5">
      <c r="B108" s="147" t="s">
        <v>218</v>
      </c>
      <c r="C108" s="95">
        <v>871</v>
      </c>
      <c r="D108" s="129" t="s">
        <v>107</v>
      </c>
      <c r="E108" s="129" t="s">
        <v>103</v>
      </c>
      <c r="F108" s="114" t="s">
        <v>107</v>
      </c>
      <c r="G108" s="115" t="s">
        <v>267</v>
      </c>
      <c r="H108" s="116" t="s">
        <v>273</v>
      </c>
      <c r="I108" s="148"/>
      <c r="J108" s="262">
        <f>J109+J111</f>
        <v>700</v>
      </c>
    </row>
    <row r="109" spans="2:10" ht="33.75">
      <c r="B109" s="149" t="s">
        <v>219</v>
      </c>
      <c r="C109" s="32">
        <v>871</v>
      </c>
      <c r="D109" s="133" t="s">
        <v>107</v>
      </c>
      <c r="E109" s="133" t="s">
        <v>103</v>
      </c>
      <c r="F109" s="122" t="s">
        <v>107</v>
      </c>
      <c r="G109" s="123" t="s">
        <v>267</v>
      </c>
      <c r="H109" s="124" t="s">
        <v>309</v>
      </c>
      <c r="I109" s="143"/>
      <c r="J109" s="262">
        <f>J110</f>
        <v>200</v>
      </c>
    </row>
    <row r="110" spans="2:10" ht="24">
      <c r="B110" s="127" t="s">
        <v>182</v>
      </c>
      <c r="C110" s="32">
        <v>871</v>
      </c>
      <c r="D110" s="133" t="s">
        <v>107</v>
      </c>
      <c r="E110" s="133" t="s">
        <v>103</v>
      </c>
      <c r="F110" s="122" t="s">
        <v>107</v>
      </c>
      <c r="G110" s="123" t="s">
        <v>267</v>
      </c>
      <c r="H110" s="124" t="s">
        <v>309</v>
      </c>
      <c r="I110" s="143">
        <v>240</v>
      </c>
      <c r="J110" s="263">
        <v>200</v>
      </c>
    </row>
    <row r="111" spans="2:10" ht="33.75">
      <c r="B111" s="149" t="s">
        <v>220</v>
      </c>
      <c r="C111" s="32">
        <v>871</v>
      </c>
      <c r="D111" s="133" t="s">
        <v>107</v>
      </c>
      <c r="E111" s="133" t="s">
        <v>103</v>
      </c>
      <c r="F111" s="122" t="s">
        <v>107</v>
      </c>
      <c r="G111" s="123" t="s">
        <v>267</v>
      </c>
      <c r="H111" s="124" t="s">
        <v>310</v>
      </c>
      <c r="I111" s="143"/>
      <c r="J111" s="262">
        <f>J112</f>
        <v>500</v>
      </c>
    </row>
    <row r="112" spans="2:10" ht="24">
      <c r="B112" s="127" t="s">
        <v>182</v>
      </c>
      <c r="C112" s="97">
        <v>871</v>
      </c>
      <c r="D112" s="133" t="s">
        <v>107</v>
      </c>
      <c r="E112" s="133" t="s">
        <v>103</v>
      </c>
      <c r="F112" s="122" t="s">
        <v>107</v>
      </c>
      <c r="G112" s="123" t="s">
        <v>267</v>
      </c>
      <c r="H112" s="124" t="s">
        <v>310</v>
      </c>
      <c r="I112" s="143">
        <v>240</v>
      </c>
      <c r="J112" s="263">
        <v>500</v>
      </c>
    </row>
    <row r="113" spans="2:10" ht="40.5">
      <c r="B113" s="150" t="s">
        <v>221</v>
      </c>
      <c r="C113" s="64">
        <v>871</v>
      </c>
      <c r="D113" s="133" t="s">
        <v>107</v>
      </c>
      <c r="E113" s="133" t="s">
        <v>103</v>
      </c>
      <c r="F113" s="122" t="s">
        <v>107</v>
      </c>
      <c r="G113" s="123" t="s">
        <v>155</v>
      </c>
      <c r="H113" s="124"/>
      <c r="I113" s="143"/>
      <c r="J113" s="262">
        <f>J115+J116</f>
        <v>1187.2</v>
      </c>
    </row>
    <row r="114" spans="2:10" ht="33.75">
      <c r="B114" s="151" t="s">
        <v>222</v>
      </c>
      <c r="C114" s="34">
        <v>871</v>
      </c>
      <c r="D114" s="133" t="s">
        <v>107</v>
      </c>
      <c r="E114" s="133" t="s">
        <v>103</v>
      </c>
      <c r="F114" s="122" t="s">
        <v>107</v>
      </c>
      <c r="G114" s="123" t="s">
        <v>155</v>
      </c>
      <c r="H114" s="124" t="s">
        <v>311</v>
      </c>
      <c r="I114" s="143"/>
      <c r="J114" s="262">
        <f>J115</f>
        <v>837.2</v>
      </c>
    </row>
    <row r="115" spans="2:10" ht="24">
      <c r="B115" s="127" t="s">
        <v>182</v>
      </c>
      <c r="C115" s="32">
        <v>871</v>
      </c>
      <c r="D115" s="133" t="s">
        <v>107</v>
      </c>
      <c r="E115" s="133" t="s">
        <v>103</v>
      </c>
      <c r="F115" s="122" t="s">
        <v>107</v>
      </c>
      <c r="G115" s="123" t="s">
        <v>155</v>
      </c>
      <c r="H115" s="124" t="s">
        <v>311</v>
      </c>
      <c r="I115" s="143">
        <v>240</v>
      </c>
      <c r="J115" s="263">
        <v>837.2</v>
      </c>
    </row>
    <row r="116" spans="2:10" ht="33.75">
      <c r="B116" s="151" t="s">
        <v>223</v>
      </c>
      <c r="C116" s="97">
        <v>871</v>
      </c>
      <c r="D116" s="120" t="s">
        <v>107</v>
      </c>
      <c r="E116" s="121" t="s">
        <v>103</v>
      </c>
      <c r="F116" s="122" t="s">
        <v>107</v>
      </c>
      <c r="G116" s="123" t="s">
        <v>155</v>
      </c>
      <c r="H116" s="124" t="s">
        <v>312</v>
      </c>
      <c r="I116" s="152"/>
      <c r="J116" s="262">
        <f>J117</f>
        <v>350</v>
      </c>
    </row>
    <row r="117" spans="2:10" ht="24">
      <c r="B117" s="127" t="s">
        <v>182</v>
      </c>
      <c r="C117" s="95">
        <v>871</v>
      </c>
      <c r="D117" s="120" t="s">
        <v>107</v>
      </c>
      <c r="E117" s="121" t="s">
        <v>103</v>
      </c>
      <c r="F117" s="122" t="s">
        <v>107</v>
      </c>
      <c r="G117" s="123" t="s">
        <v>155</v>
      </c>
      <c r="H117" s="124" t="s">
        <v>312</v>
      </c>
      <c r="I117" s="152">
        <v>240</v>
      </c>
      <c r="J117" s="263">
        <v>350</v>
      </c>
    </row>
    <row r="118" spans="2:10" ht="40.5">
      <c r="B118" s="153" t="s">
        <v>224</v>
      </c>
      <c r="C118" s="34">
        <v>871</v>
      </c>
      <c r="D118" s="120" t="s">
        <v>107</v>
      </c>
      <c r="E118" s="121" t="s">
        <v>103</v>
      </c>
      <c r="F118" s="122" t="s">
        <v>107</v>
      </c>
      <c r="G118" s="123" t="s">
        <v>298</v>
      </c>
      <c r="H118" s="124"/>
      <c r="I118" s="152"/>
      <c r="J118" s="262">
        <f>J119+J121+J123+J125</f>
        <v>1063.5</v>
      </c>
    </row>
    <row r="119" spans="2:10" ht="30.75" customHeight="1">
      <c r="B119" s="154" t="s">
        <v>225</v>
      </c>
      <c r="C119" s="32">
        <v>871</v>
      </c>
      <c r="D119" s="120" t="s">
        <v>107</v>
      </c>
      <c r="E119" s="121" t="s">
        <v>103</v>
      </c>
      <c r="F119" s="122" t="s">
        <v>107</v>
      </c>
      <c r="G119" s="123" t="s">
        <v>298</v>
      </c>
      <c r="H119" s="124" t="s">
        <v>313</v>
      </c>
      <c r="I119" s="152"/>
      <c r="J119" s="263">
        <f>J120</f>
        <v>150</v>
      </c>
    </row>
    <row r="120" spans="2:10" ht="24">
      <c r="B120" s="201" t="s">
        <v>182</v>
      </c>
      <c r="C120" s="32">
        <v>871</v>
      </c>
      <c r="D120" s="120" t="s">
        <v>107</v>
      </c>
      <c r="E120" s="121" t="s">
        <v>103</v>
      </c>
      <c r="F120" s="122" t="s">
        <v>107</v>
      </c>
      <c r="G120" s="123" t="s">
        <v>298</v>
      </c>
      <c r="H120" s="124" t="s">
        <v>313</v>
      </c>
      <c r="I120" s="152">
        <v>240</v>
      </c>
      <c r="J120" s="263">
        <v>150</v>
      </c>
    </row>
    <row r="121" spans="2:10" ht="33.75">
      <c r="B121" s="154" t="s">
        <v>226</v>
      </c>
      <c r="C121" s="54">
        <v>871</v>
      </c>
      <c r="D121" s="120" t="s">
        <v>107</v>
      </c>
      <c r="E121" s="121" t="s">
        <v>103</v>
      </c>
      <c r="F121" s="122" t="s">
        <v>107</v>
      </c>
      <c r="G121" s="123" t="s">
        <v>298</v>
      </c>
      <c r="H121" s="124" t="s">
        <v>314</v>
      </c>
      <c r="I121" s="131"/>
      <c r="J121" s="263">
        <f>J122</f>
        <v>600</v>
      </c>
    </row>
    <row r="122" spans="2:10" ht="24">
      <c r="B122" s="201" t="s">
        <v>182</v>
      </c>
      <c r="C122" s="32">
        <v>871</v>
      </c>
      <c r="D122" s="120" t="s">
        <v>107</v>
      </c>
      <c r="E122" s="121" t="s">
        <v>103</v>
      </c>
      <c r="F122" s="122" t="s">
        <v>107</v>
      </c>
      <c r="G122" s="123" t="s">
        <v>298</v>
      </c>
      <c r="H122" s="124" t="s">
        <v>314</v>
      </c>
      <c r="I122" s="131" t="s">
        <v>181</v>
      </c>
      <c r="J122" s="263">
        <v>600</v>
      </c>
    </row>
    <row r="123" spans="2:10" ht="33.75">
      <c r="B123" s="154" t="s">
        <v>227</v>
      </c>
      <c r="C123" s="32">
        <v>871</v>
      </c>
      <c r="D123" s="120" t="s">
        <v>107</v>
      </c>
      <c r="E123" s="121" t="s">
        <v>103</v>
      </c>
      <c r="F123" s="122" t="s">
        <v>107</v>
      </c>
      <c r="G123" s="123" t="s">
        <v>298</v>
      </c>
      <c r="H123" s="124" t="s">
        <v>315</v>
      </c>
      <c r="I123" s="131"/>
      <c r="J123" s="263">
        <f>J124</f>
        <v>100</v>
      </c>
    </row>
    <row r="124" spans="2:10" ht="24">
      <c r="B124" s="201" t="s">
        <v>182</v>
      </c>
      <c r="C124" s="32">
        <v>871</v>
      </c>
      <c r="D124" s="120" t="s">
        <v>107</v>
      </c>
      <c r="E124" s="121" t="s">
        <v>103</v>
      </c>
      <c r="F124" s="122" t="s">
        <v>107</v>
      </c>
      <c r="G124" s="123" t="s">
        <v>298</v>
      </c>
      <c r="H124" s="124" t="s">
        <v>315</v>
      </c>
      <c r="I124" s="131" t="s">
        <v>181</v>
      </c>
      <c r="J124" s="263">
        <v>100</v>
      </c>
    </row>
    <row r="125" spans="2:10" ht="27.75" customHeight="1">
      <c r="B125" s="127" t="s">
        <v>361</v>
      </c>
      <c r="C125" s="308" t="s">
        <v>115</v>
      </c>
      <c r="D125" s="120" t="s">
        <v>107</v>
      </c>
      <c r="E125" s="121" t="s">
        <v>103</v>
      </c>
      <c r="F125" s="122" t="s">
        <v>107</v>
      </c>
      <c r="G125" s="123" t="s">
        <v>298</v>
      </c>
      <c r="H125" s="124" t="s">
        <v>316</v>
      </c>
      <c r="I125" s="131"/>
      <c r="J125" s="262">
        <f>J126</f>
        <v>213.5</v>
      </c>
    </row>
    <row r="126" spans="2:10" ht="12.75" customHeight="1">
      <c r="B126" s="252" t="s">
        <v>261</v>
      </c>
      <c r="C126" s="308" t="s">
        <v>115</v>
      </c>
      <c r="D126" s="120" t="s">
        <v>107</v>
      </c>
      <c r="E126" s="121" t="s">
        <v>103</v>
      </c>
      <c r="F126" s="122" t="s">
        <v>107</v>
      </c>
      <c r="G126" s="123" t="s">
        <v>298</v>
      </c>
      <c r="H126" s="124" t="s">
        <v>316</v>
      </c>
      <c r="I126" s="131" t="s">
        <v>181</v>
      </c>
      <c r="J126" s="263">
        <v>213.5</v>
      </c>
    </row>
    <row r="127" spans="2:10" ht="12.75" customHeight="1">
      <c r="B127" s="168" t="s">
        <v>86</v>
      </c>
      <c r="C127" s="309" t="s">
        <v>115</v>
      </c>
      <c r="D127" s="168" t="s">
        <v>109</v>
      </c>
      <c r="E127" s="169"/>
      <c r="F127" s="170"/>
      <c r="G127" s="171"/>
      <c r="H127" s="179"/>
      <c r="I127" s="171"/>
      <c r="J127" s="274">
        <f>J128</f>
        <v>15</v>
      </c>
    </row>
    <row r="128" spans="2:10" ht="26.25" customHeight="1">
      <c r="B128" s="138" t="s">
        <v>136</v>
      </c>
      <c r="C128" s="100" t="s">
        <v>115</v>
      </c>
      <c r="D128" s="138" t="s">
        <v>109</v>
      </c>
      <c r="E128" s="139" t="s">
        <v>107</v>
      </c>
      <c r="F128" s="155"/>
      <c r="G128" s="131"/>
      <c r="H128" s="124"/>
      <c r="I128" s="131"/>
      <c r="J128" s="262">
        <f>J129</f>
        <v>15</v>
      </c>
    </row>
    <row r="129" spans="2:10" ht="17.25" customHeight="1">
      <c r="B129" s="111" t="s">
        <v>75</v>
      </c>
      <c r="C129" s="73">
        <v>871</v>
      </c>
      <c r="D129" s="129" t="s">
        <v>109</v>
      </c>
      <c r="E129" s="129" t="s">
        <v>107</v>
      </c>
      <c r="F129" s="114" t="s">
        <v>236</v>
      </c>
      <c r="G129" s="115"/>
      <c r="H129" s="116"/>
      <c r="I129" s="157"/>
      <c r="J129" s="262">
        <f>J130</f>
        <v>15</v>
      </c>
    </row>
    <row r="130" spans="2:10" ht="51">
      <c r="B130" s="111" t="s">
        <v>228</v>
      </c>
      <c r="C130" s="95">
        <v>871</v>
      </c>
      <c r="D130" s="129" t="s">
        <v>109</v>
      </c>
      <c r="E130" s="129" t="s">
        <v>107</v>
      </c>
      <c r="F130" s="114" t="s">
        <v>236</v>
      </c>
      <c r="G130" s="115"/>
      <c r="H130" s="116"/>
      <c r="I130" s="157"/>
      <c r="J130" s="262">
        <f>J133</f>
        <v>15</v>
      </c>
    </row>
    <row r="131" spans="2:10" ht="51">
      <c r="B131" s="187" t="s">
        <v>1</v>
      </c>
      <c r="C131" s="34">
        <v>871</v>
      </c>
      <c r="D131" s="129" t="s">
        <v>109</v>
      </c>
      <c r="E131" s="129" t="s">
        <v>107</v>
      </c>
      <c r="F131" s="114" t="s">
        <v>236</v>
      </c>
      <c r="G131" s="115" t="s">
        <v>267</v>
      </c>
      <c r="H131" s="116"/>
      <c r="I131" s="157"/>
      <c r="J131" s="262">
        <f>J132</f>
        <v>15</v>
      </c>
    </row>
    <row r="132" spans="2:10" ht="12.75">
      <c r="B132" s="206" t="s">
        <v>262</v>
      </c>
      <c r="C132" s="97">
        <v>871</v>
      </c>
      <c r="D132" s="133" t="s">
        <v>109</v>
      </c>
      <c r="E132" s="133" t="s">
        <v>107</v>
      </c>
      <c r="F132" s="122" t="s">
        <v>236</v>
      </c>
      <c r="G132" s="123" t="s">
        <v>267</v>
      </c>
      <c r="H132" s="124" t="s">
        <v>290</v>
      </c>
      <c r="I132" s="158"/>
      <c r="J132" s="263">
        <f>J133</f>
        <v>15</v>
      </c>
    </row>
    <row r="133" spans="2:10" ht="24">
      <c r="B133" s="127" t="s">
        <v>182</v>
      </c>
      <c r="C133" s="32">
        <v>871</v>
      </c>
      <c r="D133" s="133" t="s">
        <v>109</v>
      </c>
      <c r="E133" s="133" t="s">
        <v>107</v>
      </c>
      <c r="F133" s="122" t="s">
        <v>236</v>
      </c>
      <c r="G133" s="123" t="s">
        <v>267</v>
      </c>
      <c r="H133" s="124" t="s">
        <v>290</v>
      </c>
      <c r="I133" s="143">
        <v>240</v>
      </c>
      <c r="J133" s="263">
        <v>15</v>
      </c>
    </row>
    <row r="134" spans="2:10" ht="14.25">
      <c r="B134" s="168" t="s">
        <v>87</v>
      </c>
      <c r="C134" s="306">
        <v>871</v>
      </c>
      <c r="D134" s="168" t="s">
        <v>110</v>
      </c>
      <c r="E134" s="169"/>
      <c r="F134" s="170"/>
      <c r="G134" s="171"/>
      <c r="H134" s="179"/>
      <c r="I134" s="171"/>
      <c r="J134" s="274">
        <f>J135</f>
        <v>3876.8999999999996</v>
      </c>
    </row>
    <row r="135" spans="2:10" ht="12.75">
      <c r="B135" s="138" t="s">
        <v>111</v>
      </c>
      <c r="C135" s="95">
        <v>871</v>
      </c>
      <c r="D135" s="138" t="s">
        <v>110</v>
      </c>
      <c r="E135" s="139" t="s">
        <v>102</v>
      </c>
      <c r="F135" s="155"/>
      <c r="G135" s="131"/>
      <c r="H135" s="124"/>
      <c r="I135" s="131"/>
      <c r="J135" s="262">
        <f>J136</f>
        <v>3876.8999999999996</v>
      </c>
    </row>
    <row r="136" spans="2:10" ht="38.25">
      <c r="B136" s="182" t="s">
        <v>263</v>
      </c>
      <c r="C136" s="95">
        <v>871</v>
      </c>
      <c r="D136" s="112" t="s">
        <v>110</v>
      </c>
      <c r="E136" s="113" t="s">
        <v>102</v>
      </c>
      <c r="F136" s="114" t="s">
        <v>109</v>
      </c>
      <c r="G136" s="115"/>
      <c r="H136" s="116"/>
      <c r="I136" s="117"/>
      <c r="J136" s="261">
        <f>J137+J146</f>
        <v>3876.8999999999996</v>
      </c>
    </row>
    <row r="137" spans="2:10" ht="25.5">
      <c r="B137" s="187" t="s">
        <v>264</v>
      </c>
      <c r="C137" s="95">
        <v>871</v>
      </c>
      <c r="D137" s="129" t="s">
        <v>110</v>
      </c>
      <c r="E137" s="129" t="s">
        <v>102</v>
      </c>
      <c r="F137" s="114" t="s">
        <v>109</v>
      </c>
      <c r="G137" s="115" t="s">
        <v>267</v>
      </c>
      <c r="H137" s="116"/>
      <c r="I137" s="157"/>
      <c r="J137" s="262">
        <f>J138+J142+J144</f>
        <v>3718.8999999999996</v>
      </c>
    </row>
    <row r="138" spans="2:10" ht="27">
      <c r="B138" s="209" t="s">
        <v>265</v>
      </c>
      <c r="C138" s="51">
        <v>871</v>
      </c>
      <c r="D138" s="133" t="s">
        <v>110</v>
      </c>
      <c r="E138" s="133" t="s">
        <v>102</v>
      </c>
      <c r="F138" s="122" t="s">
        <v>109</v>
      </c>
      <c r="G138" s="123" t="s">
        <v>267</v>
      </c>
      <c r="H138" s="124" t="s">
        <v>317</v>
      </c>
      <c r="I138" s="158"/>
      <c r="J138" s="263">
        <f>J139+J140+J141</f>
        <v>3598.8999999999996</v>
      </c>
    </row>
    <row r="139" spans="2:10" ht="12.75">
      <c r="B139" s="183" t="s">
        <v>266</v>
      </c>
      <c r="C139" s="51">
        <v>871</v>
      </c>
      <c r="D139" s="133" t="s">
        <v>110</v>
      </c>
      <c r="E139" s="133" t="s">
        <v>102</v>
      </c>
      <c r="F139" s="122" t="s">
        <v>109</v>
      </c>
      <c r="G139" s="123" t="s">
        <v>267</v>
      </c>
      <c r="H139" s="124" t="s">
        <v>317</v>
      </c>
      <c r="I139" s="158" t="s">
        <v>190</v>
      </c>
      <c r="J139" s="263">
        <v>2048.1</v>
      </c>
    </row>
    <row r="140" spans="2:10" ht="24">
      <c r="B140" s="127" t="s">
        <v>182</v>
      </c>
      <c r="C140" s="51">
        <v>871</v>
      </c>
      <c r="D140" s="133" t="s">
        <v>110</v>
      </c>
      <c r="E140" s="133" t="s">
        <v>102</v>
      </c>
      <c r="F140" s="122" t="s">
        <v>109</v>
      </c>
      <c r="G140" s="123" t="s">
        <v>267</v>
      </c>
      <c r="H140" s="124" t="s">
        <v>317</v>
      </c>
      <c r="I140" s="158" t="s">
        <v>181</v>
      </c>
      <c r="J140" s="263">
        <v>1548.3</v>
      </c>
    </row>
    <row r="141" spans="2:10" ht="12.75">
      <c r="B141" s="127" t="s">
        <v>183</v>
      </c>
      <c r="C141" s="51">
        <v>871</v>
      </c>
      <c r="D141" s="133" t="s">
        <v>110</v>
      </c>
      <c r="E141" s="133" t="s">
        <v>102</v>
      </c>
      <c r="F141" s="122" t="s">
        <v>109</v>
      </c>
      <c r="G141" s="123" t="s">
        <v>267</v>
      </c>
      <c r="H141" s="124" t="s">
        <v>317</v>
      </c>
      <c r="I141" s="143">
        <v>850</v>
      </c>
      <c r="J141" s="263">
        <v>2.5</v>
      </c>
    </row>
    <row r="142" spans="2:10" ht="27.75" customHeight="1">
      <c r="B142" s="127" t="s">
        <v>362</v>
      </c>
      <c r="C142" s="54">
        <v>871</v>
      </c>
      <c r="D142" s="133" t="s">
        <v>110</v>
      </c>
      <c r="E142" s="208" t="s">
        <v>102</v>
      </c>
      <c r="F142" s="122" t="s">
        <v>109</v>
      </c>
      <c r="G142" s="123" t="s">
        <v>267</v>
      </c>
      <c r="H142" s="124" t="s">
        <v>313</v>
      </c>
      <c r="I142" s="152"/>
      <c r="J142" s="278">
        <v>20</v>
      </c>
    </row>
    <row r="143" spans="2:10" ht="22.5" customHeight="1">
      <c r="B143" s="127" t="s">
        <v>182</v>
      </c>
      <c r="C143" s="51">
        <v>871</v>
      </c>
      <c r="D143" s="133" t="s">
        <v>110</v>
      </c>
      <c r="E143" s="208" t="s">
        <v>102</v>
      </c>
      <c r="F143" s="122" t="s">
        <v>109</v>
      </c>
      <c r="G143" s="123" t="s">
        <v>267</v>
      </c>
      <c r="H143" s="124" t="s">
        <v>313</v>
      </c>
      <c r="I143" s="152">
        <v>240</v>
      </c>
      <c r="J143" s="278">
        <v>20</v>
      </c>
    </row>
    <row r="144" spans="2:10" ht="12.75">
      <c r="B144" s="127" t="s">
        <v>363</v>
      </c>
      <c r="C144" s="97">
        <v>871</v>
      </c>
      <c r="D144" s="133" t="s">
        <v>110</v>
      </c>
      <c r="E144" s="208" t="s">
        <v>102</v>
      </c>
      <c r="F144" s="122" t="s">
        <v>109</v>
      </c>
      <c r="G144" s="123" t="s">
        <v>267</v>
      </c>
      <c r="H144" s="124" t="s">
        <v>318</v>
      </c>
      <c r="I144" s="152"/>
      <c r="J144" s="278">
        <v>100</v>
      </c>
    </row>
    <row r="145" spans="2:10" ht="24">
      <c r="B145" s="127" t="s">
        <v>182</v>
      </c>
      <c r="C145" s="51">
        <v>871</v>
      </c>
      <c r="D145" s="133" t="s">
        <v>110</v>
      </c>
      <c r="E145" s="208" t="s">
        <v>102</v>
      </c>
      <c r="F145" s="122" t="s">
        <v>109</v>
      </c>
      <c r="G145" s="123" t="s">
        <v>267</v>
      </c>
      <c r="H145" s="124" t="s">
        <v>318</v>
      </c>
      <c r="I145" s="152">
        <v>240</v>
      </c>
      <c r="J145" s="278">
        <v>100</v>
      </c>
    </row>
    <row r="146" spans="2:10" ht="46.5" customHeight="1">
      <c r="B146" s="296" t="s">
        <v>364</v>
      </c>
      <c r="C146" s="103" t="s">
        <v>115</v>
      </c>
      <c r="D146" s="129" t="s">
        <v>110</v>
      </c>
      <c r="E146" s="297" t="s">
        <v>102</v>
      </c>
      <c r="F146" s="114" t="s">
        <v>109</v>
      </c>
      <c r="G146" s="115" t="s">
        <v>155</v>
      </c>
      <c r="H146" s="116"/>
      <c r="I146" s="295"/>
      <c r="J146" s="262">
        <f>J147</f>
        <v>158</v>
      </c>
    </row>
    <row r="147" spans="2:10" ht="60">
      <c r="B147" s="454" t="s">
        <v>365</v>
      </c>
      <c r="C147" s="253" t="s">
        <v>115</v>
      </c>
      <c r="D147" s="133" t="s">
        <v>110</v>
      </c>
      <c r="E147" s="208" t="s">
        <v>102</v>
      </c>
      <c r="F147" s="122" t="s">
        <v>109</v>
      </c>
      <c r="G147" s="123" t="s">
        <v>155</v>
      </c>
      <c r="H147" s="124" t="s">
        <v>268</v>
      </c>
      <c r="I147" s="152"/>
      <c r="J147" s="279">
        <f>J148</f>
        <v>158</v>
      </c>
    </row>
    <row r="148" spans="2:10" ht="12.75">
      <c r="B148" s="183" t="s">
        <v>266</v>
      </c>
      <c r="C148" s="253" t="s">
        <v>115</v>
      </c>
      <c r="D148" s="133" t="s">
        <v>110</v>
      </c>
      <c r="E148" s="208" t="s">
        <v>102</v>
      </c>
      <c r="F148" s="122" t="s">
        <v>109</v>
      </c>
      <c r="G148" s="123" t="s">
        <v>155</v>
      </c>
      <c r="H148" s="124" t="s">
        <v>268</v>
      </c>
      <c r="I148" s="152">
        <v>100</v>
      </c>
      <c r="J148" s="279">
        <v>158</v>
      </c>
    </row>
    <row r="149" spans="2:10" ht="14.25">
      <c r="B149" s="210" t="s">
        <v>191</v>
      </c>
      <c r="C149" s="310" t="s">
        <v>115</v>
      </c>
      <c r="D149" s="211" t="s">
        <v>126</v>
      </c>
      <c r="E149" s="212"/>
      <c r="F149" s="170"/>
      <c r="G149" s="171"/>
      <c r="H149" s="179"/>
      <c r="I149" s="213" t="s">
        <v>192</v>
      </c>
      <c r="J149" s="274">
        <f>J150</f>
        <v>276.3</v>
      </c>
    </row>
    <row r="150" spans="2:10" ht="12.75">
      <c r="B150" s="138" t="s">
        <v>193</v>
      </c>
      <c r="C150" s="103" t="s">
        <v>115</v>
      </c>
      <c r="D150" s="138" t="s">
        <v>126</v>
      </c>
      <c r="E150" s="139" t="s">
        <v>102</v>
      </c>
      <c r="F150" s="155"/>
      <c r="G150" s="131"/>
      <c r="H150" s="156"/>
      <c r="I150" s="131"/>
      <c r="J150" s="261">
        <f>J151</f>
        <v>276.3</v>
      </c>
    </row>
    <row r="151" spans="2:10" ht="17.25" customHeight="1">
      <c r="B151" s="111" t="s">
        <v>194</v>
      </c>
      <c r="C151" s="103" t="s">
        <v>115</v>
      </c>
      <c r="D151" s="112" t="s">
        <v>126</v>
      </c>
      <c r="E151" s="113" t="s">
        <v>102</v>
      </c>
      <c r="F151" s="114" t="s">
        <v>195</v>
      </c>
      <c r="G151" s="115"/>
      <c r="H151" s="116"/>
      <c r="I151" s="117"/>
      <c r="J151" s="261">
        <f>J152</f>
        <v>276.3</v>
      </c>
    </row>
    <row r="152" spans="2:10" ht="12.75">
      <c r="B152" s="111" t="s">
        <v>196</v>
      </c>
      <c r="C152" s="103" t="s">
        <v>115</v>
      </c>
      <c r="D152" s="298" t="s">
        <v>126</v>
      </c>
      <c r="E152" s="163" t="s">
        <v>102</v>
      </c>
      <c r="F152" s="163" t="s">
        <v>195</v>
      </c>
      <c r="G152" s="117" t="s">
        <v>267</v>
      </c>
      <c r="H152" s="164"/>
      <c r="I152" s="117"/>
      <c r="J152" s="261">
        <f>J153</f>
        <v>276.3</v>
      </c>
    </row>
    <row r="153" spans="2:10" ht="38.25">
      <c r="B153" s="146" t="s">
        <v>197</v>
      </c>
      <c r="C153" s="253" t="s">
        <v>115</v>
      </c>
      <c r="D153" s="159" t="s">
        <v>126</v>
      </c>
      <c r="E153" s="155" t="s">
        <v>102</v>
      </c>
      <c r="F153" s="155" t="s">
        <v>195</v>
      </c>
      <c r="G153" s="131" t="s">
        <v>267</v>
      </c>
      <c r="H153" s="156" t="s">
        <v>319</v>
      </c>
      <c r="I153" s="131"/>
      <c r="J153" s="270">
        <f>J154</f>
        <v>276.3</v>
      </c>
    </row>
    <row r="154" spans="2:10" ht="25.5">
      <c r="B154" s="146" t="s">
        <v>198</v>
      </c>
      <c r="C154" s="253" t="s">
        <v>115</v>
      </c>
      <c r="D154" s="159" t="s">
        <v>126</v>
      </c>
      <c r="E154" s="155" t="s">
        <v>102</v>
      </c>
      <c r="F154" s="155" t="s">
        <v>195</v>
      </c>
      <c r="G154" s="131" t="s">
        <v>267</v>
      </c>
      <c r="H154" s="156" t="s">
        <v>319</v>
      </c>
      <c r="I154" s="131" t="s">
        <v>199</v>
      </c>
      <c r="J154" s="270">
        <v>276.3</v>
      </c>
    </row>
    <row r="155" spans="2:10" ht="31.5">
      <c r="B155" s="202" t="s">
        <v>229</v>
      </c>
      <c r="C155" s="310" t="s">
        <v>115</v>
      </c>
      <c r="D155" s="203" t="s">
        <v>79</v>
      </c>
      <c r="E155" s="204"/>
      <c r="F155" s="204"/>
      <c r="G155" s="194"/>
      <c r="H155" s="205"/>
      <c r="I155" s="194"/>
      <c r="J155" s="271">
        <f>J156</f>
        <v>10.4</v>
      </c>
    </row>
    <row r="156" spans="2:10" ht="12.75">
      <c r="B156" s="160" t="s">
        <v>229</v>
      </c>
      <c r="C156" s="103" t="s">
        <v>115</v>
      </c>
      <c r="D156" s="299" t="s">
        <v>79</v>
      </c>
      <c r="E156" s="300" t="s">
        <v>102</v>
      </c>
      <c r="F156" s="300"/>
      <c r="G156" s="301"/>
      <c r="H156" s="302"/>
      <c r="I156" s="301"/>
      <c r="J156" s="303">
        <f>J158</f>
        <v>10.4</v>
      </c>
    </row>
    <row r="157" spans="2:10" ht="12.75">
      <c r="B157" s="111" t="s">
        <v>230</v>
      </c>
      <c r="C157" s="103" t="s">
        <v>115</v>
      </c>
      <c r="D157" s="298" t="s">
        <v>79</v>
      </c>
      <c r="E157" s="163" t="s">
        <v>102</v>
      </c>
      <c r="F157" s="163" t="s">
        <v>231</v>
      </c>
      <c r="G157" s="117"/>
      <c r="H157" s="164"/>
      <c r="I157" s="117"/>
      <c r="J157" s="261">
        <f>J158</f>
        <v>10.4</v>
      </c>
    </row>
    <row r="158" spans="2:10" ht="25.5">
      <c r="B158" s="146" t="s">
        <v>232</v>
      </c>
      <c r="C158" s="253" t="s">
        <v>115</v>
      </c>
      <c r="D158" s="159" t="s">
        <v>79</v>
      </c>
      <c r="E158" s="155" t="s">
        <v>102</v>
      </c>
      <c r="F158" s="155" t="s">
        <v>231</v>
      </c>
      <c r="G158" s="131" t="s">
        <v>267</v>
      </c>
      <c r="H158" s="156"/>
      <c r="I158" s="131"/>
      <c r="J158" s="270">
        <f>J159</f>
        <v>10.4</v>
      </c>
    </row>
    <row r="159" spans="2:10" ht="33.75">
      <c r="B159" s="142" t="s">
        <v>233</v>
      </c>
      <c r="C159" s="253" t="s">
        <v>115</v>
      </c>
      <c r="D159" s="159" t="s">
        <v>79</v>
      </c>
      <c r="E159" s="155" t="s">
        <v>102</v>
      </c>
      <c r="F159" s="155" t="s">
        <v>231</v>
      </c>
      <c r="G159" s="131" t="s">
        <v>267</v>
      </c>
      <c r="H159" s="156" t="s">
        <v>320</v>
      </c>
      <c r="I159" s="131"/>
      <c r="J159" s="270">
        <f>J160</f>
        <v>10.4</v>
      </c>
    </row>
    <row r="160" spans="2:10" ht="12.75">
      <c r="B160" s="142" t="s">
        <v>234</v>
      </c>
      <c r="C160" s="253" t="s">
        <v>115</v>
      </c>
      <c r="D160" s="159" t="s">
        <v>79</v>
      </c>
      <c r="E160" s="155" t="s">
        <v>102</v>
      </c>
      <c r="F160" s="155" t="s">
        <v>231</v>
      </c>
      <c r="G160" s="131" t="s">
        <v>267</v>
      </c>
      <c r="H160" s="156" t="s">
        <v>320</v>
      </c>
      <c r="I160" s="131" t="s">
        <v>235</v>
      </c>
      <c r="J160" s="270">
        <v>10.4</v>
      </c>
    </row>
    <row r="161" spans="2:10" ht="36">
      <c r="B161" s="168" t="s">
        <v>201</v>
      </c>
      <c r="C161" s="310" t="s">
        <v>216</v>
      </c>
      <c r="D161" s="168" t="s">
        <v>102</v>
      </c>
      <c r="E161" s="169" t="s">
        <v>103</v>
      </c>
      <c r="F161" s="170"/>
      <c r="G161" s="171"/>
      <c r="H161" s="172"/>
      <c r="I161" s="171"/>
      <c r="J161" s="271">
        <f>J162</f>
        <v>183.8</v>
      </c>
    </row>
    <row r="162" spans="2:10" ht="12.75">
      <c r="B162" s="111" t="s">
        <v>202</v>
      </c>
      <c r="C162" s="103" t="s">
        <v>216</v>
      </c>
      <c r="D162" s="112" t="s">
        <v>102</v>
      </c>
      <c r="E162" s="113" t="s">
        <v>103</v>
      </c>
      <c r="F162" s="114" t="s">
        <v>129</v>
      </c>
      <c r="G162" s="115"/>
      <c r="H162" s="116"/>
      <c r="I162" s="117"/>
      <c r="J162" s="261">
        <f>J163</f>
        <v>183.8</v>
      </c>
    </row>
    <row r="163" spans="2:10" ht="25.5">
      <c r="B163" s="111" t="s">
        <v>203</v>
      </c>
      <c r="C163" s="103" t="s">
        <v>216</v>
      </c>
      <c r="D163" s="112" t="s">
        <v>102</v>
      </c>
      <c r="E163" s="113" t="s">
        <v>103</v>
      </c>
      <c r="F163" s="114" t="s">
        <v>129</v>
      </c>
      <c r="G163" s="115" t="s">
        <v>74</v>
      </c>
      <c r="H163" s="116"/>
      <c r="I163" s="118"/>
      <c r="J163" s="261">
        <f>J164+J166</f>
        <v>183.8</v>
      </c>
    </row>
    <row r="164" spans="2:10" ht="51">
      <c r="B164" s="119" t="s">
        <v>204</v>
      </c>
      <c r="C164" s="253" t="s">
        <v>216</v>
      </c>
      <c r="D164" s="120" t="s">
        <v>102</v>
      </c>
      <c r="E164" s="121" t="s">
        <v>103</v>
      </c>
      <c r="F164" s="122" t="s">
        <v>129</v>
      </c>
      <c r="G164" s="123" t="s">
        <v>267</v>
      </c>
      <c r="H164" s="124" t="s">
        <v>271</v>
      </c>
      <c r="I164" s="125"/>
      <c r="J164" s="261">
        <f>J165</f>
        <v>182.3</v>
      </c>
    </row>
    <row r="165" spans="2:10" ht="24">
      <c r="B165" s="126" t="s">
        <v>179</v>
      </c>
      <c r="C165" s="253" t="s">
        <v>216</v>
      </c>
      <c r="D165" s="120" t="s">
        <v>102</v>
      </c>
      <c r="E165" s="121" t="s">
        <v>103</v>
      </c>
      <c r="F165" s="122" t="s">
        <v>129</v>
      </c>
      <c r="G165" s="123" t="s">
        <v>267</v>
      </c>
      <c r="H165" s="124" t="s">
        <v>271</v>
      </c>
      <c r="I165" s="125" t="s">
        <v>178</v>
      </c>
      <c r="J165" s="270">
        <v>182.3</v>
      </c>
    </row>
    <row r="166" spans="2:10" ht="51">
      <c r="B166" s="119" t="s">
        <v>205</v>
      </c>
      <c r="C166" s="253" t="s">
        <v>216</v>
      </c>
      <c r="D166" s="120" t="s">
        <v>102</v>
      </c>
      <c r="E166" s="121" t="s">
        <v>103</v>
      </c>
      <c r="F166" s="122" t="s">
        <v>129</v>
      </c>
      <c r="G166" s="123" t="s">
        <v>267</v>
      </c>
      <c r="H166" s="124" t="s">
        <v>272</v>
      </c>
      <c r="I166" s="125"/>
      <c r="J166" s="270">
        <f>J167</f>
        <v>1.5</v>
      </c>
    </row>
    <row r="167" spans="2:10" ht="24">
      <c r="B167" s="127" t="s">
        <v>182</v>
      </c>
      <c r="C167" s="253" t="s">
        <v>216</v>
      </c>
      <c r="D167" s="120" t="s">
        <v>102</v>
      </c>
      <c r="E167" s="121" t="s">
        <v>103</v>
      </c>
      <c r="F167" s="122" t="s">
        <v>129</v>
      </c>
      <c r="G167" s="123" t="s">
        <v>267</v>
      </c>
      <c r="H167" s="124" t="s">
        <v>272</v>
      </c>
      <c r="I167" s="125" t="s">
        <v>139</v>
      </c>
      <c r="J167" s="270">
        <v>1.5</v>
      </c>
    </row>
    <row r="168" spans="2:10" ht="14.25">
      <c r="B168" s="111" t="s">
        <v>206</v>
      </c>
      <c r="C168" s="161"/>
      <c r="D168" s="162"/>
      <c r="E168" s="163"/>
      <c r="F168" s="117"/>
      <c r="G168" s="164"/>
      <c r="H168" s="162"/>
      <c r="I168" s="254"/>
      <c r="J168" s="281">
        <f>J161+J9</f>
        <v>13559.799999999997</v>
      </c>
    </row>
  </sheetData>
  <sheetProtection/>
  <mergeCells count="10">
    <mergeCell ref="F3:I3"/>
    <mergeCell ref="A4:J4"/>
    <mergeCell ref="D2:J2"/>
    <mergeCell ref="G1:J1"/>
    <mergeCell ref="A5:I5"/>
    <mergeCell ref="D7:I7"/>
    <mergeCell ref="J7:J8"/>
    <mergeCell ref="F8:H8"/>
    <mergeCell ref="A7:A8"/>
    <mergeCell ref="C7:C8"/>
  </mergeCells>
  <printOptions/>
  <pageMargins left="0.6" right="0.26" top="0.34" bottom="0.24" header="0.5" footer="0.3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K170"/>
  <sheetViews>
    <sheetView zoomScalePageLayoutView="0" workbookViewId="0" topLeftCell="A64">
      <selection activeCell="A80" sqref="A80"/>
    </sheetView>
  </sheetViews>
  <sheetFormatPr defaultColWidth="9.140625" defaultRowHeight="12.75"/>
  <cols>
    <col min="1" max="1" width="56.8515625" style="23" customWidth="1"/>
    <col min="2" max="3" width="5.57421875" style="23" customWidth="1"/>
    <col min="4" max="4" width="5.8515625" style="23" customWidth="1"/>
    <col min="5" max="5" width="5.00390625" style="23" customWidth="1"/>
    <col min="6" max="6" width="3.421875" style="23" customWidth="1"/>
    <col min="7" max="7" width="5.8515625" style="23" customWidth="1"/>
    <col min="8" max="8" width="6.57421875" style="23" customWidth="1"/>
    <col min="9" max="10" width="9.8515625" style="314" customWidth="1"/>
    <col min="11" max="16384" width="9.140625" style="23" customWidth="1"/>
  </cols>
  <sheetData>
    <row r="1" spans="1:11" ht="12.75">
      <c r="A1" s="18"/>
      <c r="B1" s="18"/>
      <c r="C1" s="18"/>
      <c r="D1" s="18"/>
      <c r="E1" s="490" t="s">
        <v>214</v>
      </c>
      <c r="F1" s="493"/>
      <c r="G1" s="493"/>
      <c r="H1" s="493"/>
      <c r="I1" s="493"/>
      <c r="J1" s="493"/>
      <c r="K1" s="391"/>
    </row>
    <row r="2" spans="1:11" ht="40.5" customHeight="1">
      <c r="A2" s="18"/>
      <c r="B2" s="18"/>
      <c r="C2" s="18"/>
      <c r="D2" s="504" t="s">
        <v>396</v>
      </c>
      <c r="E2" s="504"/>
      <c r="F2" s="504"/>
      <c r="G2" s="504"/>
      <c r="H2" s="504"/>
      <c r="I2" s="504"/>
      <c r="J2" s="504"/>
      <c r="K2" s="230"/>
    </row>
    <row r="3" spans="1:11" ht="18.75" customHeight="1">
      <c r="A3" s="18"/>
      <c r="B3" s="18"/>
      <c r="C3" s="18"/>
      <c r="D3" s="18"/>
      <c r="E3" s="18"/>
      <c r="F3" s="18"/>
      <c r="G3" s="18"/>
      <c r="H3" s="505" t="s">
        <v>373</v>
      </c>
      <c r="I3" s="505"/>
      <c r="J3" s="505"/>
      <c r="K3" s="505"/>
    </row>
    <row r="4" spans="1:10" ht="15.75" customHeight="1">
      <c r="A4" s="489"/>
      <c r="B4" s="489"/>
      <c r="C4" s="489"/>
      <c r="D4" s="489"/>
      <c r="E4" s="489"/>
      <c r="F4" s="489"/>
      <c r="G4" s="489"/>
      <c r="H4" s="489"/>
      <c r="I4" s="489"/>
      <c r="J4" s="489"/>
    </row>
    <row r="5" spans="1:11" ht="63.75" customHeight="1">
      <c r="A5" s="491" t="s">
        <v>372</v>
      </c>
      <c r="B5" s="491"/>
      <c r="C5" s="491"/>
      <c r="D5" s="491"/>
      <c r="E5" s="491"/>
      <c r="F5" s="491"/>
      <c r="G5" s="491"/>
      <c r="H5" s="491"/>
      <c r="I5" s="491"/>
      <c r="J5" s="491"/>
      <c r="K5" s="229"/>
    </row>
    <row r="6" spans="1:11" ht="27" customHeight="1">
      <c r="A6" s="25"/>
      <c r="B6" s="25"/>
      <c r="C6" s="25"/>
      <c r="D6" s="25"/>
      <c r="E6" s="25"/>
      <c r="F6" s="25"/>
      <c r="G6" s="25"/>
      <c r="J6" s="228" t="s">
        <v>137</v>
      </c>
      <c r="K6" s="338"/>
    </row>
    <row r="7" spans="1:11" ht="30" customHeight="1">
      <c r="A7" s="45" t="s">
        <v>119</v>
      </c>
      <c r="B7" s="502" t="s">
        <v>113</v>
      </c>
      <c r="C7" s="484" t="s">
        <v>169</v>
      </c>
      <c r="D7" s="484"/>
      <c r="E7" s="484"/>
      <c r="F7" s="484"/>
      <c r="G7" s="484"/>
      <c r="H7" s="484"/>
      <c r="I7" s="482" t="s">
        <v>269</v>
      </c>
      <c r="J7" s="482" t="s">
        <v>360</v>
      </c>
      <c r="K7" s="339"/>
    </row>
    <row r="8" spans="1:10" ht="53.25">
      <c r="A8" s="46"/>
      <c r="B8" s="503"/>
      <c r="C8" s="47" t="s">
        <v>122</v>
      </c>
      <c r="D8" s="47" t="s">
        <v>121</v>
      </c>
      <c r="E8" s="484" t="s">
        <v>120</v>
      </c>
      <c r="F8" s="484"/>
      <c r="G8" s="484"/>
      <c r="H8" s="47" t="s">
        <v>175</v>
      </c>
      <c r="I8" s="483"/>
      <c r="J8" s="483"/>
    </row>
    <row r="9" spans="1:10" ht="28.5">
      <c r="A9" s="106" t="s">
        <v>215</v>
      </c>
      <c r="B9" s="346">
        <v>871</v>
      </c>
      <c r="C9" s="47"/>
      <c r="D9" s="47"/>
      <c r="E9" s="34"/>
      <c r="F9" s="34"/>
      <c r="G9" s="34"/>
      <c r="H9" s="47"/>
      <c r="I9" s="347">
        <f>I10+I75+I90+I95+I120+I127+I142+I148+I69</f>
        <v>10769.699999999999</v>
      </c>
      <c r="J9" s="347">
        <f>J10+J75+J90+J95+J120+J127+J142+J148+J69</f>
        <v>10174.400000000001</v>
      </c>
    </row>
    <row r="10" spans="1:10" ht="14.25">
      <c r="A10" s="78" t="s">
        <v>101</v>
      </c>
      <c r="B10" s="105" t="s">
        <v>115</v>
      </c>
      <c r="C10" s="79" t="s">
        <v>102</v>
      </c>
      <c r="D10" s="79" t="s">
        <v>100</v>
      </c>
      <c r="E10" s="79"/>
      <c r="F10" s="79"/>
      <c r="G10" s="79"/>
      <c r="H10" s="79"/>
      <c r="I10" s="284">
        <f>I11+I30+I35+I40</f>
        <v>4766.7</v>
      </c>
      <c r="J10" s="284">
        <f>J11+J30+J35+J40</f>
        <v>4608.6</v>
      </c>
    </row>
    <row r="11" spans="1:10" ht="36">
      <c r="A11" s="173" t="s">
        <v>105</v>
      </c>
      <c r="B11" s="216">
        <v>871</v>
      </c>
      <c r="C11" s="174" t="s">
        <v>102</v>
      </c>
      <c r="D11" s="174" t="s">
        <v>106</v>
      </c>
      <c r="E11" s="175"/>
      <c r="F11" s="175"/>
      <c r="G11" s="175"/>
      <c r="H11" s="175"/>
      <c r="I11" s="276">
        <f>I12+I24</f>
        <v>4310.9</v>
      </c>
      <c r="J11" s="276">
        <f>J13+J16</f>
        <v>4290.5</v>
      </c>
    </row>
    <row r="12" spans="1:10" ht="25.5">
      <c r="A12" s="111" t="s">
        <v>176</v>
      </c>
      <c r="B12" s="105" t="s">
        <v>115</v>
      </c>
      <c r="C12" s="112" t="s">
        <v>102</v>
      </c>
      <c r="D12" s="113" t="s">
        <v>106</v>
      </c>
      <c r="E12" s="114" t="s">
        <v>72</v>
      </c>
      <c r="F12" s="115"/>
      <c r="G12" s="116"/>
      <c r="H12" s="117"/>
      <c r="I12" s="258">
        <f>I13+I16</f>
        <v>4290.5</v>
      </c>
      <c r="J12" s="258">
        <f>J13+J16</f>
        <v>4290.5</v>
      </c>
    </row>
    <row r="13" spans="1:10" ht="21.75">
      <c r="A13" s="111" t="s">
        <v>73</v>
      </c>
      <c r="B13" s="73" t="s">
        <v>115</v>
      </c>
      <c r="C13" s="128" t="s">
        <v>102</v>
      </c>
      <c r="D13" s="128" t="s">
        <v>106</v>
      </c>
      <c r="E13" s="114" t="s">
        <v>72</v>
      </c>
      <c r="F13" s="115" t="s">
        <v>267</v>
      </c>
      <c r="G13" s="124"/>
      <c r="H13" s="129"/>
      <c r="I13" s="220">
        <f>I14</f>
        <v>627.6</v>
      </c>
      <c r="J13" s="220">
        <f>J14</f>
        <v>627.6</v>
      </c>
    </row>
    <row r="14" spans="1:10" ht="51">
      <c r="A14" s="334" t="s">
        <v>177</v>
      </c>
      <c r="B14" s="91" t="s">
        <v>115</v>
      </c>
      <c r="C14" s="120" t="s">
        <v>102</v>
      </c>
      <c r="D14" s="121" t="s">
        <v>106</v>
      </c>
      <c r="E14" s="122" t="s">
        <v>72</v>
      </c>
      <c r="F14" s="123" t="s">
        <v>267</v>
      </c>
      <c r="G14" s="124" t="s">
        <v>271</v>
      </c>
      <c r="H14" s="131"/>
      <c r="I14" s="217">
        <f>I15</f>
        <v>627.6</v>
      </c>
      <c r="J14" s="217">
        <f>J15</f>
        <v>627.6</v>
      </c>
    </row>
    <row r="15" spans="1:10" ht="24">
      <c r="A15" s="335" t="s">
        <v>179</v>
      </c>
      <c r="B15" s="91" t="s">
        <v>115</v>
      </c>
      <c r="C15" s="120" t="s">
        <v>102</v>
      </c>
      <c r="D15" s="121" t="s">
        <v>106</v>
      </c>
      <c r="E15" s="122" t="s">
        <v>72</v>
      </c>
      <c r="F15" s="123" t="s">
        <v>267</v>
      </c>
      <c r="G15" s="124" t="s">
        <v>271</v>
      </c>
      <c r="H15" s="125" t="s">
        <v>178</v>
      </c>
      <c r="I15" s="217">
        <v>627.6</v>
      </c>
      <c r="J15" s="217">
        <v>627.6</v>
      </c>
    </row>
    <row r="16" spans="1:10" ht="21.75">
      <c r="A16" s="111" t="s">
        <v>75</v>
      </c>
      <c r="B16" s="105" t="s">
        <v>115</v>
      </c>
      <c r="C16" s="128" t="s">
        <v>102</v>
      </c>
      <c r="D16" s="128" t="s">
        <v>106</v>
      </c>
      <c r="E16" s="114" t="s">
        <v>72</v>
      </c>
      <c r="F16" s="115" t="s">
        <v>155</v>
      </c>
      <c r="G16" s="116" t="s">
        <v>273</v>
      </c>
      <c r="H16" s="129"/>
      <c r="I16" s="220">
        <f>I17+I19+I21</f>
        <v>3662.8999999999996</v>
      </c>
      <c r="J16" s="220">
        <f>J17+J21+J28</f>
        <v>3662.8999999999996</v>
      </c>
    </row>
    <row r="17" spans="1:10" ht="51">
      <c r="A17" s="334" t="s">
        <v>177</v>
      </c>
      <c r="B17" s="91" t="s">
        <v>115</v>
      </c>
      <c r="C17" s="133" t="s">
        <v>102</v>
      </c>
      <c r="D17" s="133" t="s">
        <v>106</v>
      </c>
      <c r="E17" s="122" t="s">
        <v>72</v>
      </c>
      <c r="F17" s="123" t="s">
        <v>155</v>
      </c>
      <c r="G17" s="124" t="s">
        <v>271</v>
      </c>
      <c r="H17" s="133"/>
      <c r="I17" s="263">
        <f>I18</f>
        <v>2918</v>
      </c>
      <c r="J17" s="217">
        <f>J18</f>
        <v>3184.2</v>
      </c>
    </row>
    <row r="18" spans="1:10" ht="24">
      <c r="A18" s="335" t="s">
        <v>179</v>
      </c>
      <c r="B18" s="91" t="s">
        <v>115</v>
      </c>
      <c r="C18" s="133" t="s">
        <v>102</v>
      </c>
      <c r="D18" s="133" t="s">
        <v>106</v>
      </c>
      <c r="E18" s="122" t="s">
        <v>72</v>
      </c>
      <c r="F18" s="123" t="s">
        <v>155</v>
      </c>
      <c r="G18" s="124" t="s">
        <v>271</v>
      </c>
      <c r="H18" s="133" t="s">
        <v>178</v>
      </c>
      <c r="I18" s="263">
        <v>2918</v>
      </c>
      <c r="J18" s="217">
        <v>3184.2</v>
      </c>
    </row>
    <row r="19" spans="1:10" ht="48">
      <c r="A19" s="450" t="s">
        <v>177</v>
      </c>
      <c r="B19" s="91">
        <v>871</v>
      </c>
      <c r="C19" s="133" t="s">
        <v>102</v>
      </c>
      <c r="D19" s="133" t="s">
        <v>106</v>
      </c>
      <c r="E19" s="122" t="s">
        <v>72</v>
      </c>
      <c r="F19" s="123" t="s">
        <v>155</v>
      </c>
      <c r="G19" s="124" t="s">
        <v>321</v>
      </c>
      <c r="H19" s="133"/>
      <c r="I19" s="263">
        <f>I20</f>
        <v>266.2</v>
      </c>
      <c r="J19" s="217">
        <f>J20</f>
        <v>0</v>
      </c>
    </row>
    <row r="20" spans="1:10" ht="24">
      <c r="A20" s="132" t="s">
        <v>355</v>
      </c>
      <c r="B20" s="91">
        <v>871</v>
      </c>
      <c r="C20" s="133" t="s">
        <v>102</v>
      </c>
      <c r="D20" s="133" t="s">
        <v>106</v>
      </c>
      <c r="E20" s="122" t="s">
        <v>72</v>
      </c>
      <c r="F20" s="123" t="s">
        <v>155</v>
      </c>
      <c r="G20" s="124" t="s">
        <v>321</v>
      </c>
      <c r="H20" s="133" t="s">
        <v>178</v>
      </c>
      <c r="I20" s="263">
        <v>266.2</v>
      </c>
      <c r="J20" s="217">
        <v>0</v>
      </c>
    </row>
    <row r="21" spans="1:10" ht="51">
      <c r="A21" s="334" t="s">
        <v>180</v>
      </c>
      <c r="B21" s="91" t="s">
        <v>115</v>
      </c>
      <c r="C21" s="134" t="s">
        <v>102</v>
      </c>
      <c r="D21" s="134" t="s">
        <v>106</v>
      </c>
      <c r="E21" s="122" t="s">
        <v>72</v>
      </c>
      <c r="F21" s="123" t="s">
        <v>155</v>
      </c>
      <c r="G21" s="124" t="s">
        <v>272</v>
      </c>
      <c r="H21" s="135"/>
      <c r="I21" s="264">
        <f>I22+I23</f>
        <v>478.7</v>
      </c>
      <c r="J21" s="315">
        <f>J22+J23+J24+J25+J26+J27</f>
        <v>478.7</v>
      </c>
    </row>
    <row r="22" spans="1:10" ht="24">
      <c r="A22" s="127" t="s">
        <v>182</v>
      </c>
      <c r="B22" s="91" t="s">
        <v>115</v>
      </c>
      <c r="C22" s="135" t="s">
        <v>102</v>
      </c>
      <c r="D22" s="135" t="s">
        <v>106</v>
      </c>
      <c r="E22" s="122" t="s">
        <v>72</v>
      </c>
      <c r="F22" s="123" t="s">
        <v>155</v>
      </c>
      <c r="G22" s="124" t="s">
        <v>272</v>
      </c>
      <c r="H22" s="133" t="s">
        <v>181</v>
      </c>
      <c r="I22" s="265">
        <f>608.9-150.2</f>
        <v>458.7</v>
      </c>
      <c r="J22" s="315">
        <f>608.9-150.2</f>
        <v>458.7</v>
      </c>
    </row>
    <row r="23" spans="1:10" ht="22.5">
      <c r="A23" s="127" t="s">
        <v>183</v>
      </c>
      <c r="B23" s="91" t="s">
        <v>115</v>
      </c>
      <c r="C23" s="135" t="s">
        <v>102</v>
      </c>
      <c r="D23" s="135" t="s">
        <v>106</v>
      </c>
      <c r="E23" s="122" t="s">
        <v>72</v>
      </c>
      <c r="F23" s="123" t="s">
        <v>155</v>
      </c>
      <c r="G23" s="124" t="s">
        <v>272</v>
      </c>
      <c r="H23" s="133" t="s">
        <v>139</v>
      </c>
      <c r="I23" s="265">
        <v>20</v>
      </c>
      <c r="J23" s="315">
        <v>20</v>
      </c>
    </row>
    <row r="24" spans="1:10" ht="12.75">
      <c r="A24" s="236" t="s">
        <v>131</v>
      </c>
      <c r="B24" s="105">
        <v>871</v>
      </c>
      <c r="C24" s="234" t="s">
        <v>102</v>
      </c>
      <c r="D24" s="235" t="s">
        <v>106</v>
      </c>
      <c r="E24" s="114" t="s">
        <v>77</v>
      </c>
      <c r="F24" s="123"/>
      <c r="G24" s="124"/>
      <c r="H24" s="136"/>
      <c r="I24" s="264">
        <f>I25</f>
        <v>20.4</v>
      </c>
      <c r="J24" s="264">
        <f>J25</f>
        <v>0</v>
      </c>
    </row>
    <row r="25" spans="1:10" ht="51">
      <c r="A25" s="70" t="s">
        <v>274</v>
      </c>
      <c r="B25" s="105" t="s">
        <v>115</v>
      </c>
      <c r="C25" s="73" t="s">
        <v>102</v>
      </c>
      <c r="D25" s="74" t="s">
        <v>106</v>
      </c>
      <c r="E25" s="75" t="s">
        <v>77</v>
      </c>
      <c r="F25" s="76" t="s">
        <v>267</v>
      </c>
      <c r="G25" s="82"/>
      <c r="H25" s="237"/>
      <c r="I25" s="264">
        <f>I26+I28</f>
        <v>20.4</v>
      </c>
      <c r="J25" s="264">
        <f>J26+J28</f>
        <v>0</v>
      </c>
    </row>
    <row r="26" spans="1:10" ht="60">
      <c r="A26" s="238" t="s">
        <v>275</v>
      </c>
      <c r="B26" s="32" t="s">
        <v>115</v>
      </c>
      <c r="C26" s="54" t="s">
        <v>102</v>
      </c>
      <c r="D26" s="55" t="s">
        <v>106</v>
      </c>
      <c r="E26" s="56" t="s">
        <v>77</v>
      </c>
      <c r="F26" s="57" t="s">
        <v>267</v>
      </c>
      <c r="G26" s="58" t="s">
        <v>278</v>
      </c>
      <c r="H26" s="239"/>
      <c r="I26" s="265">
        <f>I27</f>
        <v>20.4</v>
      </c>
      <c r="J26" s="217">
        <f>J27</f>
        <v>0</v>
      </c>
    </row>
    <row r="27" spans="1:10" ht="22.5">
      <c r="A27" s="240" t="s">
        <v>276</v>
      </c>
      <c r="B27" s="32">
        <v>871</v>
      </c>
      <c r="C27" s="54" t="s">
        <v>102</v>
      </c>
      <c r="D27" s="55" t="s">
        <v>106</v>
      </c>
      <c r="E27" s="56" t="s">
        <v>77</v>
      </c>
      <c r="F27" s="57" t="s">
        <v>267</v>
      </c>
      <c r="G27" s="58" t="s">
        <v>278</v>
      </c>
      <c r="H27" s="239" t="s">
        <v>270</v>
      </c>
      <c r="I27" s="265">
        <v>20.4</v>
      </c>
      <c r="J27" s="217">
        <v>0</v>
      </c>
    </row>
    <row r="28" spans="1:10" ht="48" hidden="1">
      <c r="A28" s="77" t="s">
        <v>277</v>
      </c>
      <c r="B28" s="32" t="s">
        <v>115</v>
      </c>
      <c r="C28" s="54" t="s">
        <v>102</v>
      </c>
      <c r="D28" s="54" t="s">
        <v>106</v>
      </c>
      <c r="E28" s="56" t="s">
        <v>77</v>
      </c>
      <c r="F28" s="57" t="s">
        <v>267</v>
      </c>
      <c r="G28" s="58" t="s">
        <v>279</v>
      </c>
      <c r="H28" s="239"/>
      <c r="I28" s="265">
        <f>I29</f>
        <v>0</v>
      </c>
      <c r="J28" s="217">
        <f>J29</f>
        <v>0</v>
      </c>
    </row>
    <row r="29" spans="1:10" ht="22.5" hidden="1">
      <c r="A29" s="240" t="s">
        <v>276</v>
      </c>
      <c r="B29" s="135" t="s">
        <v>115</v>
      </c>
      <c r="C29" s="54" t="s">
        <v>102</v>
      </c>
      <c r="D29" s="55" t="s">
        <v>106</v>
      </c>
      <c r="E29" s="56" t="s">
        <v>77</v>
      </c>
      <c r="F29" s="57" t="s">
        <v>267</v>
      </c>
      <c r="G29" s="58" t="s">
        <v>279</v>
      </c>
      <c r="H29" s="239" t="s">
        <v>270</v>
      </c>
      <c r="I29" s="265"/>
      <c r="J29" s="218"/>
    </row>
    <row r="30" spans="1:10" ht="18.75" customHeight="1">
      <c r="A30" s="287" t="s">
        <v>280</v>
      </c>
      <c r="B30" s="198" t="s">
        <v>115</v>
      </c>
      <c r="C30" s="288" t="s">
        <v>102</v>
      </c>
      <c r="D30" s="289" t="s">
        <v>236</v>
      </c>
      <c r="E30" s="290"/>
      <c r="F30" s="291"/>
      <c r="G30" s="292"/>
      <c r="H30" s="293"/>
      <c r="I30" s="322">
        <f aca="true" t="shared" si="0" ref="I30:J33">I31</f>
        <v>22.5</v>
      </c>
      <c r="J30" s="322">
        <f t="shared" si="0"/>
        <v>0</v>
      </c>
    </row>
    <row r="31" spans="1:10" ht="12.75">
      <c r="A31" s="70" t="s">
        <v>131</v>
      </c>
      <c r="B31" s="234" t="s">
        <v>115</v>
      </c>
      <c r="C31" s="73" t="s">
        <v>102</v>
      </c>
      <c r="D31" s="74" t="s">
        <v>236</v>
      </c>
      <c r="E31" s="75" t="s">
        <v>77</v>
      </c>
      <c r="F31" s="76"/>
      <c r="G31" s="82"/>
      <c r="H31" s="86"/>
      <c r="I31" s="316">
        <f t="shared" si="0"/>
        <v>22.5</v>
      </c>
      <c r="J31" s="316">
        <f t="shared" si="0"/>
        <v>0</v>
      </c>
    </row>
    <row r="32" spans="1:10" ht="51">
      <c r="A32" s="70" t="s">
        <v>274</v>
      </c>
      <c r="B32" s="234" t="s">
        <v>115</v>
      </c>
      <c r="C32" s="73" t="s">
        <v>102</v>
      </c>
      <c r="D32" s="74" t="s">
        <v>236</v>
      </c>
      <c r="E32" s="75" t="s">
        <v>77</v>
      </c>
      <c r="F32" s="76" t="s">
        <v>267</v>
      </c>
      <c r="G32" s="58"/>
      <c r="H32" s="59"/>
      <c r="I32" s="264">
        <f t="shared" si="0"/>
        <v>22.5</v>
      </c>
      <c r="J32" s="264">
        <f t="shared" si="0"/>
        <v>0</v>
      </c>
    </row>
    <row r="33" spans="1:10" ht="60">
      <c r="A33" s="248" t="s">
        <v>281</v>
      </c>
      <c r="B33" s="32" t="s">
        <v>115</v>
      </c>
      <c r="C33" s="54" t="s">
        <v>102</v>
      </c>
      <c r="D33" s="55" t="s">
        <v>236</v>
      </c>
      <c r="E33" s="56" t="s">
        <v>77</v>
      </c>
      <c r="F33" s="57" t="s">
        <v>267</v>
      </c>
      <c r="G33" s="58" t="s">
        <v>282</v>
      </c>
      <c r="H33" s="59"/>
      <c r="I33" s="218">
        <f t="shared" si="0"/>
        <v>22.5</v>
      </c>
      <c r="J33" s="218">
        <f t="shared" si="0"/>
        <v>0</v>
      </c>
    </row>
    <row r="34" spans="1:10" ht="15" customHeight="1">
      <c r="A34" s="240" t="s">
        <v>131</v>
      </c>
      <c r="B34" s="135" t="s">
        <v>115</v>
      </c>
      <c r="C34" s="54" t="s">
        <v>102</v>
      </c>
      <c r="D34" s="55" t="s">
        <v>236</v>
      </c>
      <c r="E34" s="56" t="s">
        <v>77</v>
      </c>
      <c r="F34" s="57" t="s">
        <v>267</v>
      </c>
      <c r="G34" s="58" t="s">
        <v>282</v>
      </c>
      <c r="H34" s="59" t="s">
        <v>270</v>
      </c>
      <c r="I34" s="270">
        <v>22.5</v>
      </c>
      <c r="J34" s="270">
        <v>0</v>
      </c>
    </row>
    <row r="35" spans="1:10" ht="18" customHeight="1">
      <c r="A35" s="176" t="s">
        <v>96</v>
      </c>
      <c r="B35" s="189" t="s">
        <v>115</v>
      </c>
      <c r="C35" s="168" t="s">
        <v>184</v>
      </c>
      <c r="D35" s="169" t="s">
        <v>78</v>
      </c>
      <c r="E35" s="177"/>
      <c r="F35" s="178"/>
      <c r="G35" s="179"/>
      <c r="H35" s="180"/>
      <c r="I35" s="276">
        <f>I36</f>
        <v>50</v>
      </c>
      <c r="J35" s="276">
        <f>J36</f>
        <v>50</v>
      </c>
    </row>
    <row r="36" spans="1:10" ht="16.5" customHeight="1">
      <c r="A36" s="111" t="s">
        <v>96</v>
      </c>
      <c r="B36" s="105" t="s">
        <v>115</v>
      </c>
      <c r="C36" s="112" t="s">
        <v>102</v>
      </c>
      <c r="D36" s="113" t="s">
        <v>78</v>
      </c>
      <c r="E36" s="114" t="s">
        <v>88</v>
      </c>
      <c r="F36" s="115"/>
      <c r="G36" s="116"/>
      <c r="H36" s="117"/>
      <c r="I36" s="262">
        <f>I37</f>
        <v>50</v>
      </c>
      <c r="J36" s="220">
        <f>J37</f>
        <v>50</v>
      </c>
    </row>
    <row r="37" spans="1:10" ht="15" customHeight="1">
      <c r="A37" s="111" t="s">
        <v>89</v>
      </c>
      <c r="B37" s="105" t="s">
        <v>115</v>
      </c>
      <c r="C37" s="112" t="s">
        <v>102</v>
      </c>
      <c r="D37" s="113" t="s">
        <v>78</v>
      </c>
      <c r="E37" s="114" t="s">
        <v>88</v>
      </c>
      <c r="F37" s="115" t="s">
        <v>267</v>
      </c>
      <c r="G37" s="124"/>
      <c r="H37" s="125"/>
      <c r="I37" s="262">
        <v>50</v>
      </c>
      <c r="J37" s="316">
        <f>J38</f>
        <v>50</v>
      </c>
    </row>
    <row r="38" spans="1:10" ht="26.25" customHeight="1">
      <c r="A38" s="336" t="s">
        <v>185</v>
      </c>
      <c r="B38" s="91" t="s">
        <v>115</v>
      </c>
      <c r="C38" s="120" t="s">
        <v>102</v>
      </c>
      <c r="D38" s="121" t="s">
        <v>78</v>
      </c>
      <c r="E38" s="122" t="s">
        <v>88</v>
      </c>
      <c r="F38" s="123" t="s">
        <v>267</v>
      </c>
      <c r="G38" s="124" t="s">
        <v>283</v>
      </c>
      <c r="H38" s="125"/>
      <c r="I38" s="263">
        <f>I39</f>
        <v>50</v>
      </c>
      <c r="J38" s="217">
        <f>J39</f>
        <v>50</v>
      </c>
    </row>
    <row r="39" spans="1:10" ht="22.5">
      <c r="A39" s="141" t="s">
        <v>186</v>
      </c>
      <c r="B39" s="105" t="s">
        <v>115</v>
      </c>
      <c r="C39" s="120" t="s">
        <v>102</v>
      </c>
      <c r="D39" s="121" t="s">
        <v>78</v>
      </c>
      <c r="E39" s="122" t="s">
        <v>88</v>
      </c>
      <c r="F39" s="123" t="s">
        <v>267</v>
      </c>
      <c r="G39" s="124" t="s">
        <v>283</v>
      </c>
      <c r="H39" s="125" t="s">
        <v>187</v>
      </c>
      <c r="I39" s="263">
        <v>50</v>
      </c>
      <c r="J39" s="217">
        <v>50</v>
      </c>
    </row>
    <row r="40" spans="1:10" ht="12.75">
      <c r="A40" s="176" t="s">
        <v>112</v>
      </c>
      <c r="B40" s="216" t="s">
        <v>115</v>
      </c>
      <c r="C40" s="168" t="s">
        <v>102</v>
      </c>
      <c r="D40" s="169" t="s">
        <v>79</v>
      </c>
      <c r="E40" s="177"/>
      <c r="F40" s="178"/>
      <c r="G40" s="179"/>
      <c r="H40" s="180"/>
      <c r="I40" s="276">
        <f>I41+I49+I62+I65</f>
        <v>383.3</v>
      </c>
      <c r="J40" s="276">
        <f>J41+J49+J62+J65</f>
        <v>268.1</v>
      </c>
    </row>
    <row r="41" spans="1:10" ht="38.25" customHeight="1">
      <c r="A41" s="182" t="s">
        <v>237</v>
      </c>
      <c r="B41" s="105" t="s">
        <v>115</v>
      </c>
      <c r="C41" s="129" t="s">
        <v>102</v>
      </c>
      <c r="D41" s="129" t="s">
        <v>79</v>
      </c>
      <c r="E41" s="114" t="s">
        <v>102</v>
      </c>
      <c r="F41" s="115"/>
      <c r="G41" s="116"/>
      <c r="H41" s="129"/>
      <c r="I41" s="268">
        <f>I42</f>
        <v>205.3</v>
      </c>
      <c r="J41" s="268">
        <f>J42</f>
        <v>120</v>
      </c>
    </row>
    <row r="42" spans="1:10" ht="38.25">
      <c r="A42" s="187" t="s">
        <v>238</v>
      </c>
      <c r="B42" s="105" t="s">
        <v>115</v>
      </c>
      <c r="C42" s="129" t="s">
        <v>102</v>
      </c>
      <c r="D42" s="129" t="s">
        <v>79</v>
      </c>
      <c r="E42" s="114" t="s">
        <v>102</v>
      </c>
      <c r="F42" s="115" t="s">
        <v>267</v>
      </c>
      <c r="G42" s="116"/>
      <c r="H42" s="148"/>
      <c r="I42" s="262">
        <f>I43+I45+I47</f>
        <v>205.3</v>
      </c>
      <c r="J42" s="262">
        <f>J43+J45+J47</f>
        <v>120</v>
      </c>
    </row>
    <row r="43" spans="1:10" ht="23.25" customHeight="1">
      <c r="A43" s="184" t="s">
        <v>323</v>
      </c>
      <c r="B43" s="91" t="s">
        <v>115</v>
      </c>
      <c r="C43" s="120" t="s">
        <v>102</v>
      </c>
      <c r="D43" s="121" t="s">
        <v>79</v>
      </c>
      <c r="E43" s="122" t="s">
        <v>102</v>
      </c>
      <c r="F43" s="123" t="s">
        <v>267</v>
      </c>
      <c r="G43" s="124" t="s">
        <v>287</v>
      </c>
      <c r="H43" s="131"/>
      <c r="I43" s="263">
        <f>I44</f>
        <v>100</v>
      </c>
      <c r="J43" s="263">
        <f>J44</f>
        <v>50</v>
      </c>
    </row>
    <row r="44" spans="1:10" ht="25.5">
      <c r="A44" s="119" t="s">
        <v>182</v>
      </c>
      <c r="B44" s="91" t="s">
        <v>115</v>
      </c>
      <c r="C44" s="120" t="s">
        <v>102</v>
      </c>
      <c r="D44" s="121" t="s">
        <v>79</v>
      </c>
      <c r="E44" s="122" t="s">
        <v>102</v>
      </c>
      <c r="F44" s="123" t="s">
        <v>267</v>
      </c>
      <c r="G44" s="124" t="s">
        <v>287</v>
      </c>
      <c r="H44" s="131" t="s">
        <v>181</v>
      </c>
      <c r="I44" s="270">
        <v>100</v>
      </c>
      <c r="J44" s="270">
        <v>50</v>
      </c>
    </row>
    <row r="45" spans="1:10" ht="15.75" customHeight="1">
      <c r="A45" s="184" t="s">
        <v>239</v>
      </c>
      <c r="B45" s="91" t="s">
        <v>115</v>
      </c>
      <c r="C45" s="134" t="s">
        <v>102</v>
      </c>
      <c r="D45" s="134" t="s">
        <v>79</v>
      </c>
      <c r="E45" s="122" t="s">
        <v>102</v>
      </c>
      <c r="F45" s="123" t="s">
        <v>267</v>
      </c>
      <c r="G45" s="124" t="s">
        <v>288</v>
      </c>
      <c r="H45" s="133"/>
      <c r="I45" s="270">
        <f>I46</f>
        <v>40</v>
      </c>
      <c r="J45" s="270">
        <f>J46</f>
        <v>20</v>
      </c>
    </row>
    <row r="46" spans="1:10" ht="25.5">
      <c r="A46" s="119" t="s">
        <v>182</v>
      </c>
      <c r="B46" s="91" t="s">
        <v>115</v>
      </c>
      <c r="C46" s="134" t="s">
        <v>102</v>
      </c>
      <c r="D46" s="185" t="s">
        <v>79</v>
      </c>
      <c r="E46" s="122" t="s">
        <v>102</v>
      </c>
      <c r="F46" s="123" t="s">
        <v>267</v>
      </c>
      <c r="G46" s="124" t="s">
        <v>288</v>
      </c>
      <c r="H46" s="136" t="s">
        <v>181</v>
      </c>
      <c r="I46" s="265">
        <v>40</v>
      </c>
      <c r="J46" s="265">
        <v>20</v>
      </c>
    </row>
    <row r="47" spans="1:10" ht="51">
      <c r="A47" s="184" t="s">
        <v>240</v>
      </c>
      <c r="B47" s="91" t="s">
        <v>115</v>
      </c>
      <c r="C47" s="120" t="s">
        <v>102</v>
      </c>
      <c r="D47" s="121" t="s">
        <v>79</v>
      </c>
      <c r="E47" s="122" t="s">
        <v>102</v>
      </c>
      <c r="F47" s="123" t="s">
        <v>267</v>
      </c>
      <c r="G47" s="124" t="s">
        <v>289</v>
      </c>
      <c r="H47" s="125"/>
      <c r="I47" s="265">
        <f>I48</f>
        <v>65.3</v>
      </c>
      <c r="J47" s="265">
        <f>J48</f>
        <v>50</v>
      </c>
    </row>
    <row r="48" spans="1:10" ht="25.5">
      <c r="A48" s="119" t="s">
        <v>182</v>
      </c>
      <c r="B48" s="91" t="s">
        <v>115</v>
      </c>
      <c r="C48" s="120" t="s">
        <v>102</v>
      </c>
      <c r="D48" s="121" t="s">
        <v>79</v>
      </c>
      <c r="E48" s="122" t="s">
        <v>102</v>
      </c>
      <c r="F48" s="123" t="s">
        <v>267</v>
      </c>
      <c r="G48" s="124" t="s">
        <v>289</v>
      </c>
      <c r="H48" s="125" t="s">
        <v>181</v>
      </c>
      <c r="I48" s="270">
        <v>65.3</v>
      </c>
      <c r="J48" s="270">
        <v>50</v>
      </c>
    </row>
    <row r="49" spans="1:10" ht="38.25">
      <c r="A49" s="182" t="s">
        <v>241</v>
      </c>
      <c r="B49" s="105" t="s">
        <v>115</v>
      </c>
      <c r="C49" s="112" t="s">
        <v>102</v>
      </c>
      <c r="D49" s="113" t="s">
        <v>79</v>
      </c>
      <c r="E49" s="114" t="s">
        <v>104</v>
      </c>
      <c r="F49" s="123"/>
      <c r="G49" s="124"/>
      <c r="H49" s="125"/>
      <c r="I49" s="261">
        <f>I50+I57</f>
        <v>130</v>
      </c>
      <c r="J49" s="261">
        <f>J50+J57</f>
        <v>110</v>
      </c>
    </row>
    <row r="50" spans="1:10" ht="38.25">
      <c r="A50" s="187" t="s">
        <v>242</v>
      </c>
      <c r="B50" s="105" t="s">
        <v>115</v>
      </c>
      <c r="C50" s="112" t="s">
        <v>102</v>
      </c>
      <c r="D50" s="113" t="s">
        <v>79</v>
      </c>
      <c r="E50" s="114" t="s">
        <v>104</v>
      </c>
      <c r="F50" s="115" t="s">
        <v>267</v>
      </c>
      <c r="G50" s="116"/>
      <c r="H50" s="125"/>
      <c r="I50" s="261">
        <f>I51+I53+I55</f>
        <v>60</v>
      </c>
      <c r="J50" s="261">
        <f>J51+J53+J55</f>
        <v>60</v>
      </c>
    </row>
    <row r="51" spans="1:10" ht="25.5">
      <c r="A51" s="183" t="s">
        <v>330</v>
      </c>
      <c r="B51" s="91" t="s">
        <v>115</v>
      </c>
      <c r="C51" s="120" t="s">
        <v>102</v>
      </c>
      <c r="D51" s="121" t="s">
        <v>79</v>
      </c>
      <c r="E51" s="122" t="s">
        <v>104</v>
      </c>
      <c r="F51" s="123" t="s">
        <v>267</v>
      </c>
      <c r="G51" s="124"/>
      <c r="H51" s="125"/>
      <c r="I51" s="261">
        <f>I52</f>
        <v>30</v>
      </c>
      <c r="J51" s="261">
        <f>J52</f>
        <v>30</v>
      </c>
    </row>
    <row r="52" spans="1:10" ht="25.5">
      <c r="A52" s="119" t="s">
        <v>182</v>
      </c>
      <c r="B52" s="91" t="s">
        <v>115</v>
      </c>
      <c r="C52" s="120" t="s">
        <v>102</v>
      </c>
      <c r="D52" s="121" t="s">
        <v>79</v>
      </c>
      <c r="E52" s="122" t="s">
        <v>104</v>
      </c>
      <c r="F52" s="123" t="s">
        <v>267</v>
      </c>
      <c r="G52" s="124" t="s">
        <v>290</v>
      </c>
      <c r="H52" s="125" t="s">
        <v>181</v>
      </c>
      <c r="I52" s="270">
        <v>30</v>
      </c>
      <c r="J52" s="270">
        <v>30</v>
      </c>
    </row>
    <row r="53" spans="1:10" ht="63.75">
      <c r="A53" s="183" t="s">
        <v>324</v>
      </c>
      <c r="B53" s="91" t="s">
        <v>115</v>
      </c>
      <c r="C53" s="120" t="s">
        <v>102</v>
      </c>
      <c r="D53" s="121" t="s">
        <v>79</v>
      </c>
      <c r="E53" s="122" t="s">
        <v>104</v>
      </c>
      <c r="F53" s="123" t="s">
        <v>267</v>
      </c>
      <c r="G53" s="116"/>
      <c r="H53" s="117"/>
      <c r="I53" s="261">
        <f>I54</f>
        <v>20</v>
      </c>
      <c r="J53" s="261">
        <f>J54</f>
        <v>20</v>
      </c>
    </row>
    <row r="54" spans="1:10" ht="25.5">
      <c r="A54" s="119" t="s">
        <v>182</v>
      </c>
      <c r="B54" s="91" t="s">
        <v>115</v>
      </c>
      <c r="C54" s="120" t="s">
        <v>102</v>
      </c>
      <c r="D54" s="121" t="s">
        <v>79</v>
      </c>
      <c r="E54" s="122" t="s">
        <v>104</v>
      </c>
      <c r="F54" s="123" t="s">
        <v>267</v>
      </c>
      <c r="G54" s="58" t="s">
        <v>291</v>
      </c>
      <c r="H54" s="125" t="s">
        <v>181</v>
      </c>
      <c r="I54" s="270">
        <v>20</v>
      </c>
      <c r="J54" s="270">
        <v>20</v>
      </c>
    </row>
    <row r="55" spans="1:10" ht="22.5">
      <c r="A55" s="249" t="s">
        <v>244</v>
      </c>
      <c r="B55" s="91" t="s">
        <v>115</v>
      </c>
      <c r="C55" s="120" t="s">
        <v>102</v>
      </c>
      <c r="D55" s="121" t="s">
        <v>79</v>
      </c>
      <c r="E55" s="122" t="s">
        <v>104</v>
      </c>
      <c r="F55" s="123" t="s">
        <v>267</v>
      </c>
      <c r="G55" s="58"/>
      <c r="H55" s="125"/>
      <c r="I55" s="261">
        <f>I56</f>
        <v>10</v>
      </c>
      <c r="J55" s="261">
        <f>J56</f>
        <v>10</v>
      </c>
    </row>
    <row r="56" spans="1:10" ht="24">
      <c r="A56" s="127" t="s">
        <v>182</v>
      </c>
      <c r="B56" s="91" t="s">
        <v>115</v>
      </c>
      <c r="C56" s="120" t="s">
        <v>102</v>
      </c>
      <c r="D56" s="121" t="s">
        <v>79</v>
      </c>
      <c r="E56" s="122" t="s">
        <v>104</v>
      </c>
      <c r="F56" s="123" t="s">
        <v>267</v>
      </c>
      <c r="G56" s="58" t="s">
        <v>292</v>
      </c>
      <c r="H56" s="125" t="s">
        <v>181</v>
      </c>
      <c r="I56" s="264">
        <v>10</v>
      </c>
      <c r="J56" s="264">
        <v>10</v>
      </c>
    </row>
    <row r="57" spans="1:10" ht="25.5">
      <c r="A57" s="187" t="s">
        <v>245</v>
      </c>
      <c r="B57" s="105" t="s">
        <v>115</v>
      </c>
      <c r="C57" s="112" t="s">
        <v>102</v>
      </c>
      <c r="D57" s="113" t="s">
        <v>79</v>
      </c>
      <c r="E57" s="114" t="s">
        <v>104</v>
      </c>
      <c r="F57" s="115" t="s">
        <v>155</v>
      </c>
      <c r="G57" s="116"/>
      <c r="H57" s="117"/>
      <c r="I57" s="264">
        <f>I58+I60</f>
        <v>70</v>
      </c>
      <c r="J57" s="264">
        <f>J58+J60</f>
        <v>50</v>
      </c>
    </row>
    <row r="58" spans="1:10" ht="24">
      <c r="A58" s="126" t="s">
        <v>246</v>
      </c>
      <c r="B58" s="91" t="s">
        <v>115</v>
      </c>
      <c r="C58" s="134" t="s">
        <v>102</v>
      </c>
      <c r="D58" s="134" t="s">
        <v>79</v>
      </c>
      <c r="E58" s="122" t="s">
        <v>104</v>
      </c>
      <c r="F58" s="123" t="s">
        <v>155</v>
      </c>
      <c r="G58" s="124" t="s">
        <v>293</v>
      </c>
      <c r="H58" s="133"/>
      <c r="I58" s="265">
        <f>I59</f>
        <v>65</v>
      </c>
      <c r="J58" s="265">
        <f>J59</f>
        <v>45</v>
      </c>
    </row>
    <row r="59" spans="1:10" ht="24">
      <c r="A59" s="127" t="s">
        <v>182</v>
      </c>
      <c r="B59" s="91" t="s">
        <v>115</v>
      </c>
      <c r="C59" s="134" t="s">
        <v>102</v>
      </c>
      <c r="D59" s="134" t="s">
        <v>79</v>
      </c>
      <c r="E59" s="122" t="s">
        <v>104</v>
      </c>
      <c r="F59" s="123" t="s">
        <v>155</v>
      </c>
      <c r="G59" s="124" t="s">
        <v>293</v>
      </c>
      <c r="H59" s="133" t="s">
        <v>181</v>
      </c>
      <c r="I59" s="265">
        <v>65</v>
      </c>
      <c r="J59" s="265">
        <v>45</v>
      </c>
    </row>
    <row r="60" spans="1:10" ht="24">
      <c r="A60" s="126" t="s">
        <v>247</v>
      </c>
      <c r="B60" s="91" t="s">
        <v>115</v>
      </c>
      <c r="C60" s="134" t="s">
        <v>102</v>
      </c>
      <c r="D60" s="134" t="s">
        <v>79</v>
      </c>
      <c r="E60" s="122" t="s">
        <v>104</v>
      </c>
      <c r="F60" s="123" t="s">
        <v>155</v>
      </c>
      <c r="G60" s="124" t="s">
        <v>294</v>
      </c>
      <c r="H60" s="143"/>
      <c r="I60" s="260">
        <f>I61</f>
        <v>5</v>
      </c>
      <c r="J60" s="217">
        <f>J61</f>
        <v>5</v>
      </c>
    </row>
    <row r="61" spans="1:10" ht="24">
      <c r="A61" s="127" t="s">
        <v>182</v>
      </c>
      <c r="B61" s="91" t="s">
        <v>115</v>
      </c>
      <c r="C61" s="134" t="s">
        <v>102</v>
      </c>
      <c r="D61" s="134" t="s">
        <v>79</v>
      </c>
      <c r="E61" s="122" t="s">
        <v>104</v>
      </c>
      <c r="F61" s="123" t="s">
        <v>155</v>
      </c>
      <c r="G61" s="124" t="s">
        <v>294</v>
      </c>
      <c r="H61" s="122">
        <v>240</v>
      </c>
      <c r="I61" s="265">
        <v>5</v>
      </c>
      <c r="J61" s="218">
        <v>5</v>
      </c>
    </row>
    <row r="62" spans="1:10" ht="12.75">
      <c r="A62" s="188" t="s">
        <v>82</v>
      </c>
      <c r="B62" s="216" t="s">
        <v>115</v>
      </c>
      <c r="C62" s="189" t="s">
        <v>102</v>
      </c>
      <c r="D62" s="190" t="s">
        <v>79</v>
      </c>
      <c r="E62" s="191" t="s">
        <v>167</v>
      </c>
      <c r="F62" s="192"/>
      <c r="G62" s="193"/>
      <c r="H62" s="194"/>
      <c r="I62" s="322">
        <f>I63</f>
        <v>48</v>
      </c>
      <c r="J62" s="271">
        <f>J63</f>
        <v>38.1</v>
      </c>
    </row>
    <row r="63" spans="1:10" ht="38.25">
      <c r="A63" s="337" t="s">
        <v>248</v>
      </c>
      <c r="B63" s="91" t="s">
        <v>115</v>
      </c>
      <c r="C63" s="120" t="s">
        <v>102</v>
      </c>
      <c r="D63" s="121" t="s">
        <v>79</v>
      </c>
      <c r="E63" s="122" t="s">
        <v>167</v>
      </c>
      <c r="F63" s="123" t="s">
        <v>285</v>
      </c>
      <c r="G63" s="124"/>
      <c r="H63" s="311"/>
      <c r="I63" s="219">
        <f>I64</f>
        <v>48</v>
      </c>
      <c r="J63" s="219">
        <f>J64</f>
        <v>38.1</v>
      </c>
    </row>
    <row r="64" spans="1:10" ht="36">
      <c r="A64" s="60" t="s">
        <v>296</v>
      </c>
      <c r="B64" s="54" t="s">
        <v>115</v>
      </c>
      <c r="C64" s="120" t="s">
        <v>102</v>
      </c>
      <c r="D64" s="121" t="s">
        <v>79</v>
      </c>
      <c r="E64" s="122" t="s">
        <v>167</v>
      </c>
      <c r="F64" s="123" t="s">
        <v>285</v>
      </c>
      <c r="G64" s="124" t="s">
        <v>286</v>
      </c>
      <c r="H64" s="125" t="s">
        <v>295</v>
      </c>
      <c r="I64" s="217">
        <v>48</v>
      </c>
      <c r="J64" s="217">
        <v>38.1</v>
      </c>
    </row>
    <row r="65" spans="1:10" ht="12.75" hidden="1">
      <c r="A65" s="188" t="s">
        <v>131</v>
      </c>
      <c r="B65" s="304">
        <v>871</v>
      </c>
      <c r="C65" s="189" t="s">
        <v>102</v>
      </c>
      <c r="D65" s="190" t="s">
        <v>79</v>
      </c>
      <c r="E65" s="191" t="s">
        <v>77</v>
      </c>
      <c r="F65" s="192"/>
      <c r="G65" s="193"/>
      <c r="H65" s="194"/>
      <c r="I65" s="272">
        <f aca="true" t="shared" si="1" ref="I65:J67">I66</f>
        <v>0</v>
      </c>
      <c r="J65" s="276">
        <f t="shared" si="1"/>
        <v>0</v>
      </c>
    </row>
    <row r="66" spans="1:10" ht="51" hidden="1">
      <c r="A66" s="70" t="s">
        <v>297</v>
      </c>
      <c r="B66" s="91" t="s">
        <v>115</v>
      </c>
      <c r="C66" s="73" t="s">
        <v>102</v>
      </c>
      <c r="D66" s="74" t="s">
        <v>79</v>
      </c>
      <c r="E66" s="75" t="s">
        <v>77</v>
      </c>
      <c r="F66" s="76" t="s">
        <v>298</v>
      </c>
      <c r="G66" s="58"/>
      <c r="H66" s="59"/>
      <c r="I66" s="217">
        <f t="shared" si="1"/>
        <v>0</v>
      </c>
      <c r="J66" s="217">
        <f t="shared" si="1"/>
        <v>0</v>
      </c>
    </row>
    <row r="67" spans="1:10" ht="36" hidden="1">
      <c r="A67" s="77" t="s">
        <v>15</v>
      </c>
      <c r="B67" s="91" t="s">
        <v>115</v>
      </c>
      <c r="C67" s="54" t="s">
        <v>102</v>
      </c>
      <c r="D67" s="55" t="s">
        <v>79</v>
      </c>
      <c r="E67" s="56" t="s">
        <v>77</v>
      </c>
      <c r="F67" s="57" t="s">
        <v>298</v>
      </c>
      <c r="G67" s="58" t="s">
        <v>299</v>
      </c>
      <c r="H67" s="59"/>
      <c r="I67" s="217">
        <f t="shared" si="1"/>
        <v>0</v>
      </c>
      <c r="J67" s="217">
        <f t="shared" si="1"/>
        <v>0</v>
      </c>
    </row>
    <row r="68" spans="1:10" ht="22.5" hidden="1">
      <c r="A68" s="240" t="s">
        <v>188</v>
      </c>
      <c r="B68" s="91" t="s">
        <v>115</v>
      </c>
      <c r="C68" s="54" t="s">
        <v>102</v>
      </c>
      <c r="D68" s="55" t="s">
        <v>79</v>
      </c>
      <c r="E68" s="56" t="s">
        <v>77</v>
      </c>
      <c r="F68" s="57" t="s">
        <v>298</v>
      </c>
      <c r="G68" s="58" t="s">
        <v>299</v>
      </c>
      <c r="H68" s="59" t="s">
        <v>189</v>
      </c>
      <c r="I68" s="217"/>
      <c r="J68" s="217"/>
    </row>
    <row r="69" spans="1:10" ht="14.25">
      <c r="A69" s="195" t="s">
        <v>81</v>
      </c>
      <c r="B69" s="216">
        <v>871</v>
      </c>
      <c r="C69" s="189" t="s">
        <v>104</v>
      </c>
      <c r="D69" s="190"/>
      <c r="E69" s="191"/>
      <c r="F69" s="192"/>
      <c r="G69" s="193"/>
      <c r="H69" s="457"/>
      <c r="I69" s="276">
        <f aca="true" t="shared" si="2" ref="I69:J73">I70</f>
        <v>184.7</v>
      </c>
      <c r="J69" s="276">
        <f t="shared" si="2"/>
        <v>184.7</v>
      </c>
    </row>
    <row r="70" spans="1:10" ht="12.75">
      <c r="A70" s="137" t="s">
        <v>97</v>
      </c>
      <c r="B70" s="91">
        <v>871</v>
      </c>
      <c r="C70" s="54" t="s">
        <v>104</v>
      </c>
      <c r="D70" s="55" t="s">
        <v>103</v>
      </c>
      <c r="E70" s="56"/>
      <c r="F70" s="57"/>
      <c r="G70" s="58"/>
      <c r="H70" s="59"/>
      <c r="I70" s="217">
        <f t="shared" si="2"/>
        <v>184.7</v>
      </c>
      <c r="J70" s="217">
        <f t="shared" si="2"/>
        <v>184.7</v>
      </c>
    </row>
    <row r="71" spans="1:10" ht="12.75">
      <c r="A71" s="111" t="s">
        <v>82</v>
      </c>
      <c r="B71" s="91">
        <v>871</v>
      </c>
      <c r="C71" s="54" t="s">
        <v>104</v>
      </c>
      <c r="D71" s="55" t="s">
        <v>103</v>
      </c>
      <c r="E71" s="56" t="s">
        <v>167</v>
      </c>
      <c r="F71" s="57" t="s">
        <v>76</v>
      </c>
      <c r="G71" s="58" t="s">
        <v>273</v>
      </c>
      <c r="H71" s="59"/>
      <c r="I71" s="217">
        <f t="shared" si="2"/>
        <v>184.7</v>
      </c>
      <c r="J71" s="217">
        <f t="shared" si="2"/>
        <v>184.7</v>
      </c>
    </row>
    <row r="72" spans="1:10" ht="22.5">
      <c r="A72" s="144" t="s">
        <v>83</v>
      </c>
      <c r="B72" s="91">
        <v>871</v>
      </c>
      <c r="C72" s="54" t="s">
        <v>104</v>
      </c>
      <c r="D72" s="55" t="s">
        <v>103</v>
      </c>
      <c r="E72" s="56" t="s">
        <v>167</v>
      </c>
      <c r="F72" s="57" t="s">
        <v>285</v>
      </c>
      <c r="G72" s="58" t="s">
        <v>273</v>
      </c>
      <c r="H72" s="59"/>
      <c r="I72" s="217">
        <f t="shared" si="2"/>
        <v>184.7</v>
      </c>
      <c r="J72" s="217">
        <f t="shared" si="2"/>
        <v>184.7</v>
      </c>
    </row>
    <row r="73" spans="1:10" ht="38.25">
      <c r="A73" s="144" t="s">
        <v>84</v>
      </c>
      <c r="B73" s="91">
        <v>871</v>
      </c>
      <c r="C73" s="54" t="s">
        <v>104</v>
      </c>
      <c r="D73" s="55" t="s">
        <v>103</v>
      </c>
      <c r="E73" s="56" t="s">
        <v>167</v>
      </c>
      <c r="F73" s="57" t="s">
        <v>285</v>
      </c>
      <c r="G73" s="58" t="s">
        <v>300</v>
      </c>
      <c r="H73" s="59"/>
      <c r="I73" s="217">
        <f t="shared" si="2"/>
        <v>184.7</v>
      </c>
      <c r="J73" s="217">
        <f t="shared" si="2"/>
        <v>184.7</v>
      </c>
    </row>
    <row r="74" spans="1:10" ht="25.5">
      <c r="A74" s="144" t="s">
        <v>179</v>
      </c>
      <c r="B74" s="91">
        <v>871</v>
      </c>
      <c r="C74" s="54" t="s">
        <v>104</v>
      </c>
      <c r="D74" s="55" t="s">
        <v>103</v>
      </c>
      <c r="E74" s="56" t="s">
        <v>167</v>
      </c>
      <c r="F74" s="57" t="s">
        <v>285</v>
      </c>
      <c r="G74" s="58" t="s">
        <v>300</v>
      </c>
      <c r="H74" s="59" t="s">
        <v>178</v>
      </c>
      <c r="I74" s="217">
        <v>184.7</v>
      </c>
      <c r="J74" s="217">
        <v>184.7</v>
      </c>
    </row>
    <row r="75" spans="1:10" ht="37.5" customHeight="1">
      <c r="A75" s="197" t="s">
        <v>249</v>
      </c>
      <c r="B75" s="198" t="s">
        <v>115</v>
      </c>
      <c r="C75" s="198" t="s">
        <v>103</v>
      </c>
      <c r="D75" s="198"/>
      <c r="E75" s="191"/>
      <c r="F75" s="192"/>
      <c r="G75" s="193"/>
      <c r="H75" s="198"/>
      <c r="I75" s="276">
        <f>I76+I82+I88</f>
        <v>208.6</v>
      </c>
      <c r="J75" s="276">
        <f>J76+J82</f>
        <v>95</v>
      </c>
    </row>
    <row r="76" spans="1:10" ht="24.75" customHeight="1">
      <c r="A76" s="182" t="s">
        <v>250</v>
      </c>
      <c r="B76" s="234" t="s">
        <v>115</v>
      </c>
      <c r="C76" s="234" t="s">
        <v>103</v>
      </c>
      <c r="D76" s="234" t="s">
        <v>127</v>
      </c>
      <c r="E76" s="114" t="s">
        <v>103</v>
      </c>
      <c r="F76" s="115"/>
      <c r="G76" s="124"/>
      <c r="H76" s="135"/>
      <c r="I76" s="262">
        <f aca="true" t="shared" si="3" ref="I76:J78">I77</f>
        <v>25</v>
      </c>
      <c r="J76" s="262">
        <f t="shared" si="3"/>
        <v>25</v>
      </c>
    </row>
    <row r="77" spans="1:10" ht="38.25" customHeight="1">
      <c r="A77" s="294" t="s">
        <v>251</v>
      </c>
      <c r="B77" s="234" t="s">
        <v>115</v>
      </c>
      <c r="C77" s="234" t="s">
        <v>103</v>
      </c>
      <c r="D77" s="234" t="s">
        <v>127</v>
      </c>
      <c r="E77" s="114" t="s">
        <v>103</v>
      </c>
      <c r="F77" s="115" t="s">
        <v>267</v>
      </c>
      <c r="G77" s="116"/>
      <c r="H77" s="234"/>
      <c r="I77" s="262">
        <f>I78+I80</f>
        <v>25</v>
      </c>
      <c r="J77" s="262">
        <f>J78+J80</f>
        <v>25</v>
      </c>
    </row>
    <row r="78" spans="1:10" ht="25.5">
      <c r="A78" s="249" t="s">
        <v>252</v>
      </c>
      <c r="B78" s="135" t="s">
        <v>115</v>
      </c>
      <c r="C78" s="135" t="s">
        <v>103</v>
      </c>
      <c r="D78" s="135" t="s">
        <v>127</v>
      </c>
      <c r="E78" s="122" t="s">
        <v>103</v>
      </c>
      <c r="F78" s="123" t="s">
        <v>267</v>
      </c>
      <c r="G78" s="124" t="s">
        <v>301</v>
      </c>
      <c r="H78" s="135"/>
      <c r="I78" s="263">
        <f t="shared" si="3"/>
        <v>10</v>
      </c>
      <c r="J78" s="263">
        <f t="shared" si="3"/>
        <v>10</v>
      </c>
    </row>
    <row r="79" spans="1:10" ht="24">
      <c r="A79" s="127" t="s">
        <v>182</v>
      </c>
      <c r="B79" s="135" t="s">
        <v>115</v>
      </c>
      <c r="C79" s="135" t="s">
        <v>103</v>
      </c>
      <c r="D79" s="135" t="s">
        <v>127</v>
      </c>
      <c r="E79" s="122" t="s">
        <v>103</v>
      </c>
      <c r="F79" s="123" t="s">
        <v>267</v>
      </c>
      <c r="G79" s="124" t="s">
        <v>301</v>
      </c>
      <c r="H79" s="135" t="s">
        <v>181</v>
      </c>
      <c r="I79" s="263">
        <v>10</v>
      </c>
      <c r="J79" s="263">
        <v>10</v>
      </c>
    </row>
    <row r="80" spans="1:10" ht="15" customHeight="1">
      <c r="A80" s="127" t="s">
        <v>400</v>
      </c>
      <c r="B80" s="135" t="s">
        <v>115</v>
      </c>
      <c r="C80" s="135" t="s">
        <v>103</v>
      </c>
      <c r="D80" s="135" t="s">
        <v>127</v>
      </c>
      <c r="E80" s="122" t="s">
        <v>103</v>
      </c>
      <c r="F80" s="123" t="s">
        <v>267</v>
      </c>
      <c r="G80" s="124" t="s">
        <v>356</v>
      </c>
      <c r="H80" s="135"/>
      <c r="I80" s="263">
        <f>I81</f>
        <v>15</v>
      </c>
      <c r="J80" s="263">
        <f>J81</f>
        <v>15</v>
      </c>
    </row>
    <row r="81" spans="1:10" ht="24">
      <c r="A81" s="127" t="s">
        <v>182</v>
      </c>
      <c r="B81" s="135" t="s">
        <v>115</v>
      </c>
      <c r="C81" s="135" t="s">
        <v>103</v>
      </c>
      <c r="D81" s="135" t="s">
        <v>127</v>
      </c>
      <c r="E81" s="122" t="s">
        <v>103</v>
      </c>
      <c r="F81" s="123" t="s">
        <v>267</v>
      </c>
      <c r="G81" s="124" t="s">
        <v>356</v>
      </c>
      <c r="H81" s="135" t="s">
        <v>181</v>
      </c>
      <c r="I81" s="263">
        <v>15</v>
      </c>
      <c r="J81" s="263">
        <v>15</v>
      </c>
    </row>
    <row r="82" spans="1:10" ht="38.25">
      <c r="A82" s="200" t="s">
        <v>253</v>
      </c>
      <c r="B82" s="234" t="s">
        <v>115</v>
      </c>
      <c r="C82" s="234" t="s">
        <v>103</v>
      </c>
      <c r="D82" s="234" t="s">
        <v>126</v>
      </c>
      <c r="E82" s="114" t="s">
        <v>103</v>
      </c>
      <c r="F82" s="115" t="s">
        <v>155</v>
      </c>
      <c r="G82" s="116"/>
      <c r="H82" s="234"/>
      <c r="I82" s="262">
        <f>I83+I85</f>
        <v>170</v>
      </c>
      <c r="J82" s="262">
        <f>J83+J85+J87</f>
        <v>70</v>
      </c>
    </row>
    <row r="83" spans="1:10" ht="25.5">
      <c r="A83" s="186" t="s">
        <v>254</v>
      </c>
      <c r="B83" s="135" t="s">
        <v>115</v>
      </c>
      <c r="C83" s="135" t="s">
        <v>103</v>
      </c>
      <c r="D83" s="135" t="s">
        <v>126</v>
      </c>
      <c r="E83" s="122" t="s">
        <v>103</v>
      </c>
      <c r="F83" s="123" t="s">
        <v>155</v>
      </c>
      <c r="G83" s="124" t="s">
        <v>302</v>
      </c>
      <c r="H83" s="135"/>
      <c r="I83" s="263">
        <f>I84</f>
        <v>150</v>
      </c>
      <c r="J83" s="263">
        <f>J84</f>
        <v>50</v>
      </c>
    </row>
    <row r="84" spans="1:10" ht="24">
      <c r="A84" s="127" t="s">
        <v>182</v>
      </c>
      <c r="B84" s="135" t="s">
        <v>115</v>
      </c>
      <c r="C84" s="135" t="s">
        <v>103</v>
      </c>
      <c r="D84" s="135" t="s">
        <v>126</v>
      </c>
      <c r="E84" s="122" t="s">
        <v>103</v>
      </c>
      <c r="F84" s="123" t="s">
        <v>155</v>
      </c>
      <c r="G84" s="124" t="s">
        <v>302</v>
      </c>
      <c r="H84" s="135" t="s">
        <v>181</v>
      </c>
      <c r="I84" s="263">
        <v>150</v>
      </c>
      <c r="J84" s="263">
        <v>50</v>
      </c>
    </row>
    <row r="85" spans="1:10" ht="22.5">
      <c r="A85" s="186" t="s">
        <v>255</v>
      </c>
      <c r="B85" s="135" t="s">
        <v>115</v>
      </c>
      <c r="C85" s="135" t="s">
        <v>103</v>
      </c>
      <c r="D85" s="135" t="s">
        <v>126</v>
      </c>
      <c r="E85" s="122" t="s">
        <v>103</v>
      </c>
      <c r="F85" s="123" t="s">
        <v>155</v>
      </c>
      <c r="G85" s="124" t="s">
        <v>303</v>
      </c>
      <c r="H85" s="135"/>
      <c r="I85" s="263">
        <f>I86</f>
        <v>20</v>
      </c>
      <c r="J85" s="263">
        <f>J86</f>
        <v>20</v>
      </c>
    </row>
    <row r="86" spans="1:10" ht="24">
      <c r="A86" s="127" t="s">
        <v>182</v>
      </c>
      <c r="B86" s="135" t="s">
        <v>115</v>
      </c>
      <c r="C86" s="135" t="s">
        <v>103</v>
      </c>
      <c r="D86" s="135" t="s">
        <v>126</v>
      </c>
      <c r="E86" s="122" t="s">
        <v>103</v>
      </c>
      <c r="F86" s="123" t="s">
        <v>155</v>
      </c>
      <c r="G86" s="124" t="s">
        <v>303</v>
      </c>
      <c r="H86" s="135" t="s">
        <v>181</v>
      </c>
      <c r="I86" s="263">
        <v>20</v>
      </c>
      <c r="J86" s="263">
        <v>20</v>
      </c>
    </row>
    <row r="87" spans="1:10" ht="38.25">
      <c r="A87" s="182" t="s">
        <v>256</v>
      </c>
      <c r="B87" s="105" t="s">
        <v>115</v>
      </c>
      <c r="C87" s="234" t="s">
        <v>103</v>
      </c>
      <c r="D87" s="234" t="s">
        <v>126</v>
      </c>
      <c r="E87" s="114" t="s">
        <v>103</v>
      </c>
      <c r="F87" s="115" t="s">
        <v>298</v>
      </c>
      <c r="G87" s="116"/>
      <c r="H87" s="234"/>
      <c r="I87" s="263">
        <f>I88</f>
        <v>13.6</v>
      </c>
      <c r="J87" s="263">
        <f>J88</f>
        <v>0</v>
      </c>
    </row>
    <row r="88" spans="1:10" ht="25.5">
      <c r="A88" s="186" t="s">
        <v>257</v>
      </c>
      <c r="B88" s="91" t="s">
        <v>115</v>
      </c>
      <c r="C88" s="135" t="s">
        <v>103</v>
      </c>
      <c r="D88" s="135" t="s">
        <v>126</v>
      </c>
      <c r="E88" s="122" t="s">
        <v>103</v>
      </c>
      <c r="F88" s="123" t="s">
        <v>298</v>
      </c>
      <c r="G88" s="124" t="s">
        <v>304</v>
      </c>
      <c r="H88" s="135"/>
      <c r="I88" s="262">
        <f>I89</f>
        <v>13.6</v>
      </c>
      <c r="J88" s="262">
        <f>J89</f>
        <v>0</v>
      </c>
    </row>
    <row r="89" spans="1:10" ht="24">
      <c r="A89" s="127" t="s">
        <v>182</v>
      </c>
      <c r="B89" s="120" t="s">
        <v>115</v>
      </c>
      <c r="C89" s="135" t="s">
        <v>103</v>
      </c>
      <c r="D89" s="135" t="s">
        <v>126</v>
      </c>
      <c r="E89" s="122" t="s">
        <v>103</v>
      </c>
      <c r="F89" s="123" t="s">
        <v>298</v>
      </c>
      <c r="G89" s="124" t="s">
        <v>304</v>
      </c>
      <c r="H89" s="135" t="s">
        <v>181</v>
      </c>
      <c r="I89" s="263">
        <v>13.6</v>
      </c>
      <c r="J89" s="263">
        <v>0</v>
      </c>
    </row>
    <row r="90" spans="1:10" ht="14.25">
      <c r="A90" s="195" t="s">
        <v>211</v>
      </c>
      <c r="B90" s="189" t="s">
        <v>115</v>
      </c>
      <c r="C90" s="196" t="s">
        <v>106</v>
      </c>
      <c r="D90" s="196"/>
      <c r="E90" s="177"/>
      <c r="F90" s="178"/>
      <c r="G90" s="179"/>
      <c r="H90" s="196"/>
      <c r="I90" s="276">
        <f>I92</f>
        <v>5</v>
      </c>
      <c r="J90" s="276">
        <f>J94</f>
        <v>5</v>
      </c>
    </row>
    <row r="91" spans="1:10" ht="12.75">
      <c r="A91" s="137" t="s">
        <v>305</v>
      </c>
      <c r="B91" s="105" t="s">
        <v>115</v>
      </c>
      <c r="C91" s="138" t="s">
        <v>106</v>
      </c>
      <c r="D91" s="139">
        <v>12</v>
      </c>
      <c r="E91" s="122"/>
      <c r="F91" s="123"/>
      <c r="G91" s="124"/>
      <c r="H91" s="125"/>
      <c r="I91" s="275">
        <f aca="true" t="shared" si="4" ref="I91:J93">I92</f>
        <v>5</v>
      </c>
      <c r="J91" s="220">
        <f t="shared" si="4"/>
        <v>5</v>
      </c>
    </row>
    <row r="92" spans="1:10" ht="38.25">
      <c r="A92" s="200" t="s">
        <v>258</v>
      </c>
      <c r="B92" s="105" t="s">
        <v>115</v>
      </c>
      <c r="C92" s="234" t="s">
        <v>106</v>
      </c>
      <c r="D92" s="234" t="s">
        <v>259</v>
      </c>
      <c r="E92" s="114" t="s">
        <v>106</v>
      </c>
      <c r="F92" s="115"/>
      <c r="G92" s="124"/>
      <c r="H92" s="143"/>
      <c r="I92" s="262">
        <f t="shared" si="4"/>
        <v>5</v>
      </c>
      <c r="J92" s="220">
        <f t="shared" si="4"/>
        <v>5</v>
      </c>
    </row>
    <row r="93" spans="1:10" ht="25.5">
      <c r="A93" s="365" t="s">
        <v>0</v>
      </c>
      <c r="B93" s="105" t="s">
        <v>115</v>
      </c>
      <c r="C93" s="234" t="s">
        <v>106</v>
      </c>
      <c r="D93" s="234" t="s">
        <v>259</v>
      </c>
      <c r="E93" s="114" t="s">
        <v>106</v>
      </c>
      <c r="F93" s="115" t="s">
        <v>267</v>
      </c>
      <c r="G93" s="116" t="s">
        <v>306</v>
      </c>
      <c r="H93" s="148"/>
      <c r="I93" s="262">
        <f t="shared" si="4"/>
        <v>5</v>
      </c>
      <c r="J93" s="220">
        <f t="shared" si="4"/>
        <v>5</v>
      </c>
    </row>
    <row r="94" spans="1:10" ht="24">
      <c r="A94" s="127" t="s">
        <v>182</v>
      </c>
      <c r="B94" s="340" t="s">
        <v>115</v>
      </c>
      <c r="C94" s="135" t="s">
        <v>106</v>
      </c>
      <c r="D94" s="135" t="s">
        <v>259</v>
      </c>
      <c r="E94" s="122" t="s">
        <v>106</v>
      </c>
      <c r="F94" s="123" t="s">
        <v>267</v>
      </c>
      <c r="G94" s="124" t="s">
        <v>306</v>
      </c>
      <c r="H94" s="143">
        <v>240</v>
      </c>
      <c r="I94" s="263">
        <v>5</v>
      </c>
      <c r="J94" s="217">
        <v>5</v>
      </c>
    </row>
    <row r="95" spans="1:10" ht="14.25">
      <c r="A95" s="195" t="s">
        <v>85</v>
      </c>
      <c r="B95" s="216" t="s">
        <v>115</v>
      </c>
      <c r="C95" s="196" t="s">
        <v>107</v>
      </c>
      <c r="D95" s="196"/>
      <c r="E95" s="177"/>
      <c r="F95" s="178"/>
      <c r="G95" s="179"/>
      <c r="H95" s="196"/>
      <c r="I95" s="276">
        <f>I96+I99</f>
        <v>1481.1</v>
      </c>
      <c r="J95" s="276">
        <f>J96+J99</f>
        <v>1110.5</v>
      </c>
    </row>
    <row r="96" spans="1:10" ht="12.75">
      <c r="A96" s="137" t="s">
        <v>108</v>
      </c>
      <c r="B96" s="222" t="s">
        <v>115</v>
      </c>
      <c r="C96" s="138" t="s">
        <v>107</v>
      </c>
      <c r="D96" s="139" t="s">
        <v>102</v>
      </c>
      <c r="E96" s="122"/>
      <c r="F96" s="123"/>
      <c r="G96" s="124"/>
      <c r="H96" s="125"/>
      <c r="I96" s="263">
        <f>I97</f>
        <v>45.1</v>
      </c>
      <c r="J96" s="263">
        <f>J97</f>
        <v>0</v>
      </c>
    </row>
    <row r="97" spans="1:10" ht="65.25">
      <c r="A97" s="183" t="s">
        <v>260</v>
      </c>
      <c r="B97" s="340" t="s">
        <v>115</v>
      </c>
      <c r="C97" s="120" t="s">
        <v>107</v>
      </c>
      <c r="D97" s="121" t="s">
        <v>102</v>
      </c>
      <c r="E97" s="122" t="s">
        <v>77</v>
      </c>
      <c r="F97" s="123" t="s">
        <v>307</v>
      </c>
      <c r="G97" s="124"/>
      <c r="H97" s="125"/>
      <c r="I97" s="325">
        <f>I98</f>
        <v>45.1</v>
      </c>
      <c r="J97" s="324">
        <f>J98</f>
        <v>0</v>
      </c>
    </row>
    <row r="98" spans="1:10" ht="24.75">
      <c r="A98" s="127" t="s">
        <v>182</v>
      </c>
      <c r="B98" s="340" t="s">
        <v>115</v>
      </c>
      <c r="C98" s="120" t="s">
        <v>107</v>
      </c>
      <c r="D98" s="121" t="s">
        <v>102</v>
      </c>
      <c r="E98" s="122" t="s">
        <v>77</v>
      </c>
      <c r="F98" s="123" t="s">
        <v>307</v>
      </c>
      <c r="G98" s="124" t="s">
        <v>321</v>
      </c>
      <c r="H98" s="125" t="s">
        <v>181</v>
      </c>
      <c r="I98" s="277">
        <v>45.1</v>
      </c>
      <c r="J98" s="317">
        <v>0</v>
      </c>
    </row>
    <row r="99" spans="1:10" ht="23.25" customHeight="1">
      <c r="A99" s="137" t="s">
        <v>98</v>
      </c>
      <c r="B99" s="222" t="s">
        <v>115</v>
      </c>
      <c r="C99" s="138" t="s">
        <v>107</v>
      </c>
      <c r="D99" s="139" t="s">
        <v>103</v>
      </c>
      <c r="E99" s="122"/>
      <c r="F99" s="123"/>
      <c r="G99" s="124"/>
      <c r="H99" s="125"/>
      <c r="I99" s="225">
        <f>I100</f>
        <v>1436</v>
      </c>
      <c r="J99" s="262">
        <f>J100</f>
        <v>1110.5</v>
      </c>
    </row>
    <row r="100" spans="1:10" ht="25.5">
      <c r="A100" s="111" t="s">
        <v>217</v>
      </c>
      <c r="B100" s="222" t="s">
        <v>115</v>
      </c>
      <c r="C100" s="112" t="s">
        <v>107</v>
      </c>
      <c r="D100" s="113" t="s">
        <v>103</v>
      </c>
      <c r="E100" s="114" t="s">
        <v>107</v>
      </c>
      <c r="F100" s="115"/>
      <c r="G100" s="116"/>
      <c r="H100" s="117"/>
      <c r="I100" s="225">
        <f>I101+I106+I111</f>
        <v>1436</v>
      </c>
      <c r="J100" s="262">
        <f>J101+J106+J111</f>
        <v>1110.5</v>
      </c>
    </row>
    <row r="101" spans="1:10" ht="40.5">
      <c r="A101" s="147" t="s">
        <v>218</v>
      </c>
      <c r="B101" s="222" t="s">
        <v>115</v>
      </c>
      <c r="C101" s="129" t="s">
        <v>107</v>
      </c>
      <c r="D101" s="129" t="s">
        <v>103</v>
      </c>
      <c r="E101" s="114" t="s">
        <v>107</v>
      </c>
      <c r="F101" s="115" t="s">
        <v>267</v>
      </c>
      <c r="G101" s="116" t="s">
        <v>273</v>
      </c>
      <c r="H101" s="148"/>
      <c r="I101" s="319">
        <f>I102+I104</f>
        <v>120</v>
      </c>
      <c r="J101" s="275">
        <f>J102+J104</f>
        <v>50</v>
      </c>
    </row>
    <row r="102" spans="1:10" ht="33.75">
      <c r="A102" s="149" t="s">
        <v>219</v>
      </c>
      <c r="B102" s="340" t="s">
        <v>115</v>
      </c>
      <c r="C102" s="133" t="s">
        <v>107</v>
      </c>
      <c r="D102" s="133" t="s">
        <v>103</v>
      </c>
      <c r="E102" s="122" t="s">
        <v>107</v>
      </c>
      <c r="F102" s="123" t="s">
        <v>267</v>
      </c>
      <c r="G102" s="124" t="s">
        <v>309</v>
      </c>
      <c r="H102" s="143"/>
      <c r="I102" s="318">
        <f>I103</f>
        <v>20</v>
      </c>
      <c r="J102" s="261">
        <f>J103</f>
        <v>0</v>
      </c>
    </row>
    <row r="103" spans="1:10" ht="24">
      <c r="A103" s="127" t="s">
        <v>182</v>
      </c>
      <c r="B103" s="340" t="s">
        <v>115</v>
      </c>
      <c r="C103" s="133" t="s">
        <v>107</v>
      </c>
      <c r="D103" s="133" t="s">
        <v>103</v>
      </c>
      <c r="E103" s="122" t="s">
        <v>107</v>
      </c>
      <c r="F103" s="123" t="s">
        <v>267</v>
      </c>
      <c r="G103" s="124" t="s">
        <v>309</v>
      </c>
      <c r="H103" s="143">
        <v>240</v>
      </c>
      <c r="I103" s="225">
        <v>20</v>
      </c>
      <c r="J103" s="219">
        <v>0</v>
      </c>
    </row>
    <row r="104" spans="1:10" ht="33.75">
      <c r="A104" s="149" t="s">
        <v>220</v>
      </c>
      <c r="B104" s="340" t="s">
        <v>115</v>
      </c>
      <c r="C104" s="133" t="s">
        <v>107</v>
      </c>
      <c r="D104" s="133" t="s">
        <v>103</v>
      </c>
      <c r="E104" s="122" t="s">
        <v>107</v>
      </c>
      <c r="F104" s="123" t="s">
        <v>267</v>
      </c>
      <c r="G104" s="124" t="s">
        <v>310</v>
      </c>
      <c r="H104" s="143"/>
      <c r="I104" s="225">
        <f>I105</f>
        <v>100</v>
      </c>
      <c r="J104" s="219">
        <f>J105</f>
        <v>50</v>
      </c>
    </row>
    <row r="105" spans="1:10" ht="24">
      <c r="A105" s="127" t="s">
        <v>182</v>
      </c>
      <c r="B105" s="340" t="s">
        <v>115</v>
      </c>
      <c r="C105" s="133" t="s">
        <v>107</v>
      </c>
      <c r="D105" s="133" t="s">
        <v>103</v>
      </c>
      <c r="E105" s="122" t="s">
        <v>107</v>
      </c>
      <c r="F105" s="123" t="s">
        <v>267</v>
      </c>
      <c r="G105" s="124" t="s">
        <v>310</v>
      </c>
      <c r="H105" s="143">
        <v>240</v>
      </c>
      <c r="I105" s="226">
        <v>100</v>
      </c>
      <c r="J105" s="219">
        <v>50</v>
      </c>
    </row>
    <row r="106" spans="1:10" ht="23.25" customHeight="1">
      <c r="A106" s="150" t="s">
        <v>221</v>
      </c>
      <c r="B106" s="222" t="s">
        <v>115</v>
      </c>
      <c r="C106" s="129" t="s">
        <v>107</v>
      </c>
      <c r="D106" s="129" t="s">
        <v>103</v>
      </c>
      <c r="E106" s="114" t="s">
        <v>107</v>
      </c>
      <c r="F106" s="115" t="s">
        <v>155</v>
      </c>
      <c r="G106" s="116"/>
      <c r="H106" s="148"/>
      <c r="I106" s="225">
        <f>I107+I109</f>
        <v>966.2</v>
      </c>
      <c r="J106" s="262">
        <f>J107+J109</f>
        <v>980.3</v>
      </c>
    </row>
    <row r="107" spans="1:10" ht="33.75">
      <c r="A107" s="151" t="s">
        <v>222</v>
      </c>
      <c r="B107" s="340" t="s">
        <v>115</v>
      </c>
      <c r="C107" s="133" t="s">
        <v>107</v>
      </c>
      <c r="D107" s="133" t="s">
        <v>103</v>
      </c>
      <c r="E107" s="122" t="s">
        <v>107</v>
      </c>
      <c r="F107" s="123" t="s">
        <v>155</v>
      </c>
      <c r="G107" s="124" t="s">
        <v>311</v>
      </c>
      <c r="H107" s="143"/>
      <c r="I107" s="226">
        <f>I108</f>
        <v>916.2</v>
      </c>
      <c r="J107" s="263">
        <f>J108</f>
        <v>955.3</v>
      </c>
    </row>
    <row r="108" spans="1:10" ht="24">
      <c r="A108" s="127" t="s">
        <v>182</v>
      </c>
      <c r="B108" s="340" t="s">
        <v>115</v>
      </c>
      <c r="C108" s="133" t="s">
        <v>107</v>
      </c>
      <c r="D108" s="133" t="s">
        <v>103</v>
      </c>
      <c r="E108" s="122" t="s">
        <v>107</v>
      </c>
      <c r="F108" s="123" t="s">
        <v>155</v>
      </c>
      <c r="G108" s="124" t="s">
        <v>311</v>
      </c>
      <c r="H108" s="143">
        <v>240</v>
      </c>
      <c r="I108" s="226">
        <v>916.2</v>
      </c>
      <c r="J108" s="219">
        <v>955.3</v>
      </c>
    </row>
    <row r="109" spans="1:10" ht="33.75">
      <c r="A109" s="151" t="s">
        <v>223</v>
      </c>
      <c r="B109" s="340" t="s">
        <v>115</v>
      </c>
      <c r="C109" s="120" t="s">
        <v>107</v>
      </c>
      <c r="D109" s="121" t="s">
        <v>103</v>
      </c>
      <c r="E109" s="122" t="s">
        <v>107</v>
      </c>
      <c r="F109" s="123" t="s">
        <v>155</v>
      </c>
      <c r="G109" s="124" t="s">
        <v>312</v>
      </c>
      <c r="H109" s="143"/>
      <c r="I109" s="326">
        <f>I110</f>
        <v>50</v>
      </c>
      <c r="J109" s="326">
        <f>J110</f>
        <v>25</v>
      </c>
    </row>
    <row r="110" spans="1:10" ht="24">
      <c r="A110" s="127" t="s">
        <v>182</v>
      </c>
      <c r="B110" s="340" t="s">
        <v>115</v>
      </c>
      <c r="C110" s="120" t="s">
        <v>107</v>
      </c>
      <c r="D110" s="121" t="s">
        <v>103</v>
      </c>
      <c r="E110" s="122" t="s">
        <v>107</v>
      </c>
      <c r="F110" s="123" t="s">
        <v>155</v>
      </c>
      <c r="G110" s="124" t="s">
        <v>312</v>
      </c>
      <c r="H110" s="143">
        <v>240</v>
      </c>
      <c r="I110" s="326">
        <v>50</v>
      </c>
      <c r="J110" s="326">
        <v>25</v>
      </c>
    </row>
    <row r="111" spans="1:10" ht="27">
      <c r="A111" s="153" t="s">
        <v>224</v>
      </c>
      <c r="B111" s="222" t="s">
        <v>115</v>
      </c>
      <c r="C111" s="112" t="s">
        <v>107</v>
      </c>
      <c r="D111" s="113" t="s">
        <v>103</v>
      </c>
      <c r="E111" s="114" t="s">
        <v>107</v>
      </c>
      <c r="F111" s="115" t="s">
        <v>298</v>
      </c>
      <c r="G111" s="116"/>
      <c r="H111" s="148"/>
      <c r="I111" s="327">
        <f>I112+I114+I116+I118</f>
        <v>349.8</v>
      </c>
      <c r="J111" s="327">
        <f>J112+J114+J116+J118</f>
        <v>80.2</v>
      </c>
    </row>
    <row r="112" spans="1:10" ht="22.5">
      <c r="A112" s="154" t="s">
        <v>225</v>
      </c>
      <c r="B112" s="340" t="s">
        <v>115</v>
      </c>
      <c r="C112" s="120" t="s">
        <v>107</v>
      </c>
      <c r="D112" s="121" t="s">
        <v>103</v>
      </c>
      <c r="E112" s="122" t="s">
        <v>107</v>
      </c>
      <c r="F112" s="123" t="s">
        <v>298</v>
      </c>
      <c r="G112" s="124" t="s">
        <v>313</v>
      </c>
      <c r="H112" s="143"/>
      <c r="I112" s="326">
        <f>I113</f>
        <v>36.3</v>
      </c>
      <c r="J112" s="326">
        <f>J113</f>
        <v>20</v>
      </c>
    </row>
    <row r="113" spans="1:10" ht="24">
      <c r="A113" s="201" t="s">
        <v>182</v>
      </c>
      <c r="B113" s="340" t="s">
        <v>115</v>
      </c>
      <c r="C113" s="120" t="s">
        <v>107</v>
      </c>
      <c r="D113" s="121" t="s">
        <v>103</v>
      </c>
      <c r="E113" s="122" t="s">
        <v>107</v>
      </c>
      <c r="F113" s="123" t="s">
        <v>298</v>
      </c>
      <c r="G113" s="124" t="s">
        <v>313</v>
      </c>
      <c r="H113" s="143">
        <v>240</v>
      </c>
      <c r="I113" s="326">
        <v>36.3</v>
      </c>
      <c r="J113" s="326">
        <v>20</v>
      </c>
    </row>
    <row r="114" spans="1:10" ht="33.75">
      <c r="A114" s="154" t="s">
        <v>226</v>
      </c>
      <c r="B114" s="340" t="s">
        <v>115</v>
      </c>
      <c r="C114" s="120" t="s">
        <v>107</v>
      </c>
      <c r="D114" s="121" t="s">
        <v>103</v>
      </c>
      <c r="E114" s="122" t="s">
        <v>107</v>
      </c>
      <c r="F114" s="123" t="s">
        <v>298</v>
      </c>
      <c r="G114" s="124" t="s">
        <v>314</v>
      </c>
      <c r="H114" s="159"/>
      <c r="I114" s="326">
        <f>I115</f>
        <v>50</v>
      </c>
      <c r="J114" s="326">
        <f>J115</f>
        <v>30</v>
      </c>
    </row>
    <row r="115" spans="1:10" ht="24">
      <c r="A115" s="201" t="s">
        <v>182</v>
      </c>
      <c r="B115" s="340" t="s">
        <v>115</v>
      </c>
      <c r="C115" s="120" t="s">
        <v>107</v>
      </c>
      <c r="D115" s="121" t="s">
        <v>103</v>
      </c>
      <c r="E115" s="122" t="s">
        <v>107</v>
      </c>
      <c r="F115" s="123" t="s">
        <v>298</v>
      </c>
      <c r="G115" s="124" t="s">
        <v>314</v>
      </c>
      <c r="H115" s="159" t="s">
        <v>181</v>
      </c>
      <c r="I115" s="326">
        <v>50</v>
      </c>
      <c r="J115" s="326">
        <v>30</v>
      </c>
    </row>
    <row r="116" spans="1:10" ht="33.75">
      <c r="A116" s="154" t="s">
        <v>227</v>
      </c>
      <c r="B116" s="340" t="s">
        <v>115</v>
      </c>
      <c r="C116" s="120" t="s">
        <v>107</v>
      </c>
      <c r="D116" s="121" t="s">
        <v>103</v>
      </c>
      <c r="E116" s="122" t="s">
        <v>107</v>
      </c>
      <c r="F116" s="123" t="s">
        <v>298</v>
      </c>
      <c r="G116" s="124" t="s">
        <v>315</v>
      </c>
      <c r="H116" s="159"/>
      <c r="I116" s="326">
        <f>I117</f>
        <v>50</v>
      </c>
      <c r="J116" s="326">
        <f>J117</f>
        <v>30.2</v>
      </c>
    </row>
    <row r="117" spans="1:10" ht="24">
      <c r="A117" s="201" t="s">
        <v>182</v>
      </c>
      <c r="B117" s="340" t="s">
        <v>115</v>
      </c>
      <c r="C117" s="120" t="s">
        <v>107</v>
      </c>
      <c r="D117" s="121" t="s">
        <v>103</v>
      </c>
      <c r="E117" s="122" t="s">
        <v>107</v>
      </c>
      <c r="F117" s="123" t="s">
        <v>298</v>
      </c>
      <c r="G117" s="124" t="s">
        <v>315</v>
      </c>
      <c r="H117" s="159" t="s">
        <v>181</v>
      </c>
      <c r="I117" s="326">
        <v>50</v>
      </c>
      <c r="J117" s="326">
        <v>30.2</v>
      </c>
    </row>
    <row r="118" spans="1:10" ht="24">
      <c r="A118" s="127" t="s">
        <v>361</v>
      </c>
      <c r="B118" s="340" t="s">
        <v>115</v>
      </c>
      <c r="C118" s="120" t="s">
        <v>107</v>
      </c>
      <c r="D118" s="121" t="s">
        <v>103</v>
      </c>
      <c r="E118" s="122" t="s">
        <v>107</v>
      </c>
      <c r="F118" s="123" t="s">
        <v>298</v>
      </c>
      <c r="G118" s="124" t="s">
        <v>316</v>
      </c>
      <c r="H118" s="131"/>
      <c r="I118" s="263">
        <f>I119</f>
        <v>213.5</v>
      </c>
      <c r="J118" s="219">
        <f>J119</f>
        <v>0</v>
      </c>
    </row>
    <row r="119" spans="1:10" ht="51">
      <c r="A119" s="252" t="s">
        <v>261</v>
      </c>
      <c r="B119" s="340" t="s">
        <v>115</v>
      </c>
      <c r="C119" s="120" t="s">
        <v>107</v>
      </c>
      <c r="D119" s="121" t="s">
        <v>103</v>
      </c>
      <c r="E119" s="122" t="s">
        <v>107</v>
      </c>
      <c r="F119" s="123" t="s">
        <v>298</v>
      </c>
      <c r="G119" s="124" t="s">
        <v>316</v>
      </c>
      <c r="H119" s="131" t="s">
        <v>181</v>
      </c>
      <c r="I119" s="263">
        <v>213.5</v>
      </c>
      <c r="J119" s="219">
        <v>0</v>
      </c>
    </row>
    <row r="120" spans="1:10" ht="12.75">
      <c r="A120" s="168" t="s">
        <v>86</v>
      </c>
      <c r="B120" s="216" t="s">
        <v>115</v>
      </c>
      <c r="C120" s="168" t="s">
        <v>109</v>
      </c>
      <c r="D120" s="169"/>
      <c r="E120" s="170"/>
      <c r="F120" s="171"/>
      <c r="G120" s="179"/>
      <c r="H120" s="171"/>
      <c r="I120" s="276">
        <f aca="true" t="shared" si="5" ref="I120:J125">I121</f>
        <v>15</v>
      </c>
      <c r="J120" s="276">
        <f t="shared" si="5"/>
        <v>15</v>
      </c>
    </row>
    <row r="121" spans="1:10" ht="24">
      <c r="A121" s="138" t="s">
        <v>136</v>
      </c>
      <c r="B121" s="222" t="s">
        <v>115</v>
      </c>
      <c r="C121" s="138" t="s">
        <v>109</v>
      </c>
      <c r="D121" s="139" t="s">
        <v>107</v>
      </c>
      <c r="E121" s="155"/>
      <c r="F121" s="131"/>
      <c r="G121" s="124"/>
      <c r="H121" s="131"/>
      <c r="I121" s="262">
        <f t="shared" si="5"/>
        <v>15</v>
      </c>
      <c r="J121" s="262">
        <f t="shared" si="5"/>
        <v>15</v>
      </c>
    </row>
    <row r="122" spans="1:10" ht="12.75">
      <c r="A122" s="111" t="s">
        <v>75</v>
      </c>
      <c r="B122" s="222" t="s">
        <v>115</v>
      </c>
      <c r="C122" s="129" t="s">
        <v>109</v>
      </c>
      <c r="D122" s="129" t="s">
        <v>107</v>
      </c>
      <c r="E122" s="114" t="s">
        <v>236</v>
      </c>
      <c r="F122" s="115"/>
      <c r="G122" s="116"/>
      <c r="H122" s="157"/>
      <c r="I122" s="262">
        <f t="shared" si="5"/>
        <v>15</v>
      </c>
      <c r="J122" s="262">
        <f t="shared" si="5"/>
        <v>15</v>
      </c>
    </row>
    <row r="123" spans="1:10" ht="51">
      <c r="A123" s="111" t="s">
        <v>228</v>
      </c>
      <c r="B123" s="222" t="s">
        <v>115</v>
      </c>
      <c r="C123" s="129" t="s">
        <v>109</v>
      </c>
      <c r="D123" s="129" t="s">
        <v>107</v>
      </c>
      <c r="E123" s="114" t="s">
        <v>236</v>
      </c>
      <c r="F123" s="115"/>
      <c r="G123" s="116"/>
      <c r="H123" s="157"/>
      <c r="I123" s="262">
        <f t="shared" si="5"/>
        <v>15</v>
      </c>
      <c r="J123" s="262">
        <f t="shared" si="5"/>
        <v>15</v>
      </c>
    </row>
    <row r="124" spans="1:10" ht="51">
      <c r="A124" s="187" t="s">
        <v>1</v>
      </c>
      <c r="B124" s="222" t="s">
        <v>115</v>
      </c>
      <c r="C124" s="129" t="s">
        <v>109</v>
      </c>
      <c r="D124" s="129" t="s">
        <v>107</v>
      </c>
      <c r="E124" s="114" t="s">
        <v>236</v>
      </c>
      <c r="F124" s="115" t="s">
        <v>267</v>
      </c>
      <c r="G124" s="116"/>
      <c r="H124" s="157"/>
      <c r="I124" s="323">
        <f t="shared" si="5"/>
        <v>15</v>
      </c>
      <c r="J124" s="323">
        <f t="shared" si="5"/>
        <v>15</v>
      </c>
    </row>
    <row r="125" spans="1:10" ht="22.5">
      <c r="A125" s="206" t="s">
        <v>262</v>
      </c>
      <c r="B125" s="340" t="s">
        <v>115</v>
      </c>
      <c r="C125" s="133" t="s">
        <v>109</v>
      </c>
      <c r="D125" s="133" t="s">
        <v>107</v>
      </c>
      <c r="E125" s="122" t="s">
        <v>236</v>
      </c>
      <c r="F125" s="123" t="s">
        <v>267</v>
      </c>
      <c r="G125" s="124" t="s">
        <v>290</v>
      </c>
      <c r="H125" s="158"/>
      <c r="I125" s="262">
        <f t="shared" si="5"/>
        <v>15</v>
      </c>
      <c r="J125" s="262">
        <f t="shared" si="5"/>
        <v>15</v>
      </c>
    </row>
    <row r="126" spans="1:10" ht="24">
      <c r="A126" s="127" t="s">
        <v>182</v>
      </c>
      <c r="B126" s="340" t="s">
        <v>115</v>
      </c>
      <c r="C126" s="133" t="s">
        <v>109</v>
      </c>
      <c r="D126" s="133" t="s">
        <v>107</v>
      </c>
      <c r="E126" s="122" t="s">
        <v>236</v>
      </c>
      <c r="F126" s="123" t="s">
        <v>267</v>
      </c>
      <c r="G126" s="124" t="s">
        <v>290</v>
      </c>
      <c r="H126" s="143">
        <v>240</v>
      </c>
      <c r="I126" s="262">
        <v>15</v>
      </c>
      <c r="J126" s="262">
        <v>15</v>
      </c>
    </row>
    <row r="127" spans="1:10" ht="12.75">
      <c r="A127" s="168" t="s">
        <v>87</v>
      </c>
      <c r="B127" s="216" t="s">
        <v>115</v>
      </c>
      <c r="C127" s="168" t="s">
        <v>110</v>
      </c>
      <c r="D127" s="169"/>
      <c r="E127" s="170"/>
      <c r="F127" s="171"/>
      <c r="G127" s="193"/>
      <c r="H127" s="194"/>
      <c r="I127" s="276">
        <f>I128</f>
        <v>3821.9</v>
      </c>
      <c r="J127" s="276">
        <f>J128</f>
        <v>3879.3</v>
      </c>
    </row>
    <row r="128" spans="1:10" ht="12.75">
      <c r="A128" s="138" t="s">
        <v>111</v>
      </c>
      <c r="B128" s="105" t="s">
        <v>115</v>
      </c>
      <c r="C128" s="138" t="s">
        <v>110</v>
      </c>
      <c r="D128" s="139" t="s">
        <v>102</v>
      </c>
      <c r="E128" s="155"/>
      <c r="F128" s="131"/>
      <c r="G128" s="116"/>
      <c r="H128" s="117"/>
      <c r="I128" s="262">
        <f>I129</f>
        <v>3821.9</v>
      </c>
      <c r="J128" s="221">
        <f>J129</f>
        <v>3879.3</v>
      </c>
    </row>
    <row r="129" spans="1:10" ht="25.5">
      <c r="A129" s="182" t="s">
        <v>263</v>
      </c>
      <c r="B129" s="105" t="s">
        <v>115</v>
      </c>
      <c r="C129" s="112" t="s">
        <v>110</v>
      </c>
      <c r="D129" s="113" t="s">
        <v>102</v>
      </c>
      <c r="E129" s="114" t="s">
        <v>109</v>
      </c>
      <c r="F129" s="115"/>
      <c r="G129" s="116"/>
      <c r="H129" s="117"/>
      <c r="I129" s="262">
        <f>I130+I139</f>
        <v>3821.9</v>
      </c>
      <c r="J129" s="262">
        <f>J130+J139</f>
        <v>3879.3</v>
      </c>
    </row>
    <row r="130" spans="1:10" ht="25.5">
      <c r="A130" s="183" t="s">
        <v>264</v>
      </c>
      <c r="B130" s="64" t="s">
        <v>115</v>
      </c>
      <c r="C130" s="129" t="s">
        <v>110</v>
      </c>
      <c r="D130" s="129" t="s">
        <v>102</v>
      </c>
      <c r="E130" s="114" t="s">
        <v>109</v>
      </c>
      <c r="F130" s="115" t="s">
        <v>267</v>
      </c>
      <c r="G130" s="116"/>
      <c r="H130" s="157"/>
      <c r="I130" s="262">
        <f>I131+I135+I137</f>
        <v>3663.9</v>
      </c>
      <c r="J130" s="262">
        <f>J131+J135+J137</f>
        <v>3721.3</v>
      </c>
    </row>
    <row r="131" spans="1:10" ht="27">
      <c r="A131" s="209" t="s">
        <v>265</v>
      </c>
      <c r="B131" s="91" t="s">
        <v>115</v>
      </c>
      <c r="C131" s="133" t="s">
        <v>110</v>
      </c>
      <c r="D131" s="133" t="s">
        <v>102</v>
      </c>
      <c r="E131" s="122" t="s">
        <v>109</v>
      </c>
      <c r="F131" s="123" t="s">
        <v>267</v>
      </c>
      <c r="G131" s="124" t="s">
        <v>317</v>
      </c>
      <c r="H131" s="158"/>
      <c r="I131" s="329">
        <f>I132+I133+I134</f>
        <v>3593.9</v>
      </c>
      <c r="J131" s="329">
        <f>J132+J133+J134</f>
        <v>3681.3</v>
      </c>
    </row>
    <row r="132" spans="1:10" ht="22.5">
      <c r="A132" s="183" t="s">
        <v>322</v>
      </c>
      <c r="B132" s="91" t="s">
        <v>115</v>
      </c>
      <c r="C132" s="133" t="s">
        <v>110</v>
      </c>
      <c r="D132" s="133" t="s">
        <v>102</v>
      </c>
      <c r="E132" s="122" t="s">
        <v>109</v>
      </c>
      <c r="F132" s="123" t="s">
        <v>267</v>
      </c>
      <c r="G132" s="124" t="s">
        <v>317</v>
      </c>
      <c r="H132" s="158" t="s">
        <v>190</v>
      </c>
      <c r="I132" s="226">
        <v>2723.8</v>
      </c>
      <c r="J132" s="223">
        <v>2723.8</v>
      </c>
    </row>
    <row r="133" spans="1:10" ht="24">
      <c r="A133" s="127" t="s">
        <v>182</v>
      </c>
      <c r="B133" s="91" t="s">
        <v>115</v>
      </c>
      <c r="C133" s="133" t="s">
        <v>110</v>
      </c>
      <c r="D133" s="133" t="s">
        <v>102</v>
      </c>
      <c r="E133" s="122" t="s">
        <v>109</v>
      </c>
      <c r="F133" s="123" t="s">
        <v>267</v>
      </c>
      <c r="G133" s="124" t="s">
        <v>317</v>
      </c>
      <c r="H133" s="158" t="s">
        <v>181</v>
      </c>
      <c r="I133" s="328">
        <v>867.6</v>
      </c>
      <c r="J133" s="223">
        <v>955</v>
      </c>
    </row>
    <row r="134" spans="1:10" ht="22.5">
      <c r="A134" s="127" t="s">
        <v>183</v>
      </c>
      <c r="B134" s="91" t="s">
        <v>115</v>
      </c>
      <c r="C134" s="133" t="s">
        <v>110</v>
      </c>
      <c r="D134" s="133" t="s">
        <v>102</v>
      </c>
      <c r="E134" s="122" t="s">
        <v>109</v>
      </c>
      <c r="F134" s="123" t="s">
        <v>267</v>
      </c>
      <c r="G134" s="124" t="s">
        <v>317</v>
      </c>
      <c r="H134" s="143">
        <v>850</v>
      </c>
      <c r="I134" s="226">
        <v>2.5</v>
      </c>
      <c r="J134" s="223">
        <v>2.5</v>
      </c>
    </row>
    <row r="135" spans="1:10" ht="24">
      <c r="A135" s="127" t="s">
        <v>362</v>
      </c>
      <c r="B135" s="91" t="s">
        <v>115</v>
      </c>
      <c r="C135" s="133" t="s">
        <v>110</v>
      </c>
      <c r="D135" s="208" t="s">
        <v>102</v>
      </c>
      <c r="E135" s="122" t="s">
        <v>109</v>
      </c>
      <c r="F135" s="123" t="s">
        <v>267</v>
      </c>
      <c r="G135" s="124" t="s">
        <v>313</v>
      </c>
      <c r="H135" s="152"/>
      <c r="I135" s="226">
        <f>I136</f>
        <v>20</v>
      </c>
      <c r="J135" s="223">
        <f>J136</f>
        <v>20</v>
      </c>
    </row>
    <row r="136" spans="1:10" ht="24">
      <c r="A136" s="127" t="s">
        <v>182</v>
      </c>
      <c r="B136" s="91" t="s">
        <v>115</v>
      </c>
      <c r="C136" s="133" t="s">
        <v>110</v>
      </c>
      <c r="D136" s="208" t="s">
        <v>102</v>
      </c>
      <c r="E136" s="122" t="s">
        <v>109</v>
      </c>
      <c r="F136" s="123" t="s">
        <v>267</v>
      </c>
      <c r="G136" s="124" t="s">
        <v>313</v>
      </c>
      <c r="H136" s="152">
        <v>240</v>
      </c>
      <c r="I136" s="226">
        <v>20</v>
      </c>
      <c r="J136" s="223">
        <v>20</v>
      </c>
    </row>
    <row r="137" spans="1:10" ht="22.5">
      <c r="A137" s="127" t="s">
        <v>363</v>
      </c>
      <c r="B137" s="91" t="s">
        <v>115</v>
      </c>
      <c r="C137" s="133" t="s">
        <v>110</v>
      </c>
      <c r="D137" s="208" t="s">
        <v>102</v>
      </c>
      <c r="E137" s="122" t="s">
        <v>109</v>
      </c>
      <c r="F137" s="123" t="s">
        <v>267</v>
      </c>
      <c r="G137" s="124" t="s">
        <v>318</v>
      </c>
      <c r="H137" s="152"/>
      <c r="I137" s="320">
        <f>I138</f>
        <v>50</v>
      </c>
      <c r="J137" s="223">
        <f>J138</f>
        <v>20</v>
      </c>
    </row>
    <row r="138" spans="1:10" ht="24">
      <c r="A138" s="127" t="s">
        <v>182</v>
      </c>
      <c r="B138" s="91" t="s">
        <v>115</v>
      </c>
      <c r="C138" s="133" t="s">
        <v>110</v>
      </c>
      <c r="D138" s="208" t="s">
        <v>102</v>
      </c>
      <c r="E138" s="122" t="s">
        <v>109</v>
      </c>
      <c r="F138" s="123" t="s">
        <v>267</v>
      </c>
      <c r="G138" s="124" t="s">
        <v>318</v>
      </c>
      <c r="H138" s="152">
        <v>240</v>
      </c>
      <c r="I138" s="321">
        <v>50</v>
      </c>
      <c r="J138" s="223">
        <v>20</v>
      </c>
    </row>
    <row r="139" spans="1:10" ht="48">
      <c r="A139" s="296" t="s">
        <v>364</v>
      </c>
      <c r="B139" s="105" t="s">
        <v>115</v>
      </c>
      <c r="C139" s="129" t="s">
        <v>110</v>
      </c>
      <c r="D139" s="297" t="s">
        <v>102</v>
      </c>
      <c r="E139" s="114" t="s">
        <v>109</v>
      </c>
      <c r="F139" s="115" t="s">
        <v>155</v>
      </c>
      <c r="G139" s="116"/>
      <c r="H139" s="295"/>
      <c r="I139" s="320">
        <f>I140</f>
        <v>158</v>
      </c>
      <c r="J139" s="279">
        <f>J140</f>
        <v>158</v>
      </c>
    </row>
    <row r="140" spans="1:10" ht="60">
      <c r="A140" s="454" t="s">
        <v>365</v>
      </c>
      <c r="B140" s="91" t="s">
        <v>115</v>
      </c>
      <c r="C140" s="133" t="s">
        <v>110</v>
      </c>
      <c r="D140" s="208" t="s">
        <v>102</v>
      </c>
      <c r="E140" s="122" t="s">
        <v>109</v>
      </c>
      <c r="F140" s="123" t="s">
        <v>155</v>
      </c>
      <c r="G140" s="124" t="s">
        <v>268</v>
      </c>
      <c r="H140" s="152"/>
      <c r="I140" s="321">
        <f>I141</f>
        <v>158</v>
      </c>
      <c r="J140" s="223">
        <f>J141</f>
        <v>158</v>
      </c>
    </row>
    <row r="141" spans="1:10" ht="22.5">
      <c r="A141" s="183" t="s">
        <v>266</v>
      </c>
      <c r="B141" s="91" t="s">
        <v>115</v>
      </c>
      <c r="C141" s="133" t="s">
        <v>110</v>
      </c>
      <c r="D141" s="208" t="s">
        <v>102</v>
      </c>
      <c r="E141" s="122" t="s">
        <v>109</v>
      </c>
      <c r="F141" s="123" t="s">
        <v>155</v>
      </c>
      <c r="G141" s="124" t="s">
        <v>268</v>
      </c>
      <c r="H141" s="152">
        <v>100</v>
      </c>
      <c r="I141" s="321">
        <v>158</v>
      </c>
      <c r="J141" s="223">
        <v>158</v>
      </c>
    </row>
    <row r="142" spans="1:10" ht="14.25">
      <c r="A142" s="210" t="s">
        <v>191</v>
      </c>
      <c r="B142" s="216" t="s">
        <v>115</v>
      </c>
      <c r="C142" s="211" t="s">
        <v>126</v>
      </c>
      <c r="D142" s="212"/>
      <c r="E142" s="170"/>
      <c r="F142" s="171"/>
      <c r="G142" s="179"/>
      <c r="H142" s="213" t="s">
        <v>192</v>
      </c>
      <c r="I142" s="274">
        <f aca="true" t="shared" si="6" ref="I142:J146">I143</f>
        <v>276.3</v>
      </c>
      <c r="J142" s="274">
        <f t="shared" si="6"/>
        <v>276.3</v>
      </c>
    </row>
    <row r="143" spans="1:10" ht="12.75">
      <c r="A143" s="138" t="s">
        <v>193</v>
      </c>
      <c r="B143" s="105" t="s">
        <v>115</v>
      </c>
      <c r="C143" s="138" t="s">
        <v>126</v>
      </c>
      <c r="D143" s="139" t="s">
        <v>102</v>
      </c>
      <c r="E143" s="155"/>
      <c r="F143" s="131"/>
      <c r="G143" s="156"/>
      <c r="H143" s="131"/>
      <c r="I143" s="261">
        <f t="shared" si="6"/>
        <v>276.3</v>
      </c>
      <c r="J143" s="261">
        <f t="shared" si="6"/>
        <v>276.3</v>
      </c>
    </row>
    <row r="144" spans="1:10" ht="12.75">
      <c r="A144" s="111" t="s">
        <v>194</v>
      </c>
      <c r="B144" s="105" t="s">
        <v>115</v>
      </c>
      <c r="C144" s="112" t="s">
        <v>126</v>
      </c>
      <c r="D144" s="113" t="s">
        <v>102</v>
      </c>
      <c r="E144" s="114" t="s">
        <v>195</v>
      </c>
      <c r="F144" s="115"/>
      <c r="G144" s="116"/>
      <c r="H144" s="117"/>
      <c r="I144" s="261">
        <f t="shared" si="6"/>
        <v>276.3</v>
      </c>
      <c r="J144" s="261">
        <f t="shared" si="6"/>
        <v>276.3</v>
      </c>
    </row>
    <row r="145" spans="1:10" ht="21">
      <c r="A145" s="111" t="s">
        <v>196</v>
      </c>
      <c r="B145" s="105" t="s">
        <v>115</v>
      </c>
      <c r="C145" s="298" t="s">
        <v>126</v>
      </c>
      <c r="D145" s="163" t="s">
        <v>102</v>
      </c>
      <c r="E145" s="344" t="s">
        <v>195</v>
      </c>
      <c r="F145" s="117" t="s">
        <v>267</v>
      </c>
      <c r="G145" s="164"/>
      <c r="H145" s="117"/>
      <c r="I145" s="270">
        <f t="shared" si="6"/>
        <v>276.3</v>
      </c>
      <c r="J145" s="270">
        <f t="shared" si="6"/>
        <v>276.3</v>
      </c>
    </row>
    <row r="146" spans="1:10" ht="38.25">
      <c r="A146" s="146" t="s">
        <v>197</v>
      </c>
      <c r="B146" s="91" t="s">
        <v>115</v>
      </c>
      <c r="C146" s="159" t="s">
        <v>126</v>
      </c>
      <c r="D146" s="155" t="s">
        <v>102</v>
      </c>
      <c r="E146" s="345" t="s">
        <v>195</v>
      </c>
      <c r="F146" s="131" t="s">
        <v>267</v>
      </c>
      <c r="G146" s="156" t="s">
        <v>319</v>
      </c>
      <c r="H146" s="131"/>
      <c r="I146" s="270">
        <f t="shared" si="6"/>
        <v>276.3</v>
      </c>
      <c r="J146" s="270">
        <f t="shared" si="6"/>
        <v>276.3</v>
      </c>
    </row>
    <row r="147" spans="1:10" ht="25.5">
      <c r="A147" s="146" t="s">
        <v>198</v>
      </c>
      <c r="B147" s="91" t="s">
        <v>115</v>
      </c>
      <c r="C147" s="159" t="s">
        <v>126</v>
      </c>
      <c r="D147" s="155" t="s">
        <v>102</v>
      </c>
      <c r="E147" s="345" t="s">
        <v>195</v>
      </c>
      <c r="F147" s="131" t="s">
        <v>267</v>
      </c>
      <c r="G147" s="156" t="s">
        <v>319</v>
      </c>
      <c r="H147" s="131" t="s">
        <v>199</v>
      </c>
      <c r="I147" s="270">
        <v>276.3</v>
      </c>
      <c r="J147" s="270">
        <v>276.3</v>
      </c>
    </row>
    <row r="148" spans="1:10" ht="31.5">
      <c r="A148" s="202" t="s">
        <v>229</v>
      </c>
      <c r="B148" s="216" t="s">
        <v>115</v>
      </c>
      <c r="C148" s="203" t="s">
        <v>79</v>
      </c>
      <c r="D148" s="204"/>
      <c r="E148" s="204"/>
      <c r="F148" s="194"/>
      <c r="G148" s="205"/>
      <c r="H148" s="194"/>
      <c r="I148" s="271">
        <f>I149</f>
        <v>10.4</v>
      </c>
      <c r="J148" s="333"/>
    </row>
    <row r="149" spans="1:10" ht="12.75">
      <c r="A149" s="160" t="s">
        <v>229</v>
      </c>
      <c r="B149" s="105" t="s">
        <v>115</v>
      </c>
      <c r="C149" s="299" t="s">
        <v>79</v>
      </c>
      <c r="D149" s="300" t="s">
        <v>102</v>
      </c>
      <c r="E149" s="300"/>
      <c r="F149" s="301"/>
      <c r="G149" s="302"/>
      <c r="H149" s="301"/>
      <c r="I149" s="280">
        <f>I151</f>
        <v>10.4</v>
      </c>
      <c r="J149" s="223"/>
    </row>
    <row r="150" spans="1:10" ht="12.75">
      <c r="A150" s="111" t="s">
        <v>230</v>
      </c>
      <c r="B150" s="105" t="s">
        <v>115</v>
      </c>
      <c r="C150" s="298" t="s">
        <v>79</v>
      </c>
      <c r="D150" s="163" t="s">
        <v>102</v>
      </c>
      <c r="E150" s="344" t="s">
        <v>231</v>
      </c>
      <c r="F150" s="117"/>
      <c r="G150" s="164"/>
      <c r="H150" s="117"/>
      <c r="I150" s="270">
        <f>I151</f>
        <v>10.4</v>
      </c>
      <c r="J150" s="223"/>
    </row>
    <row r="151" spans="1:10" ht="25.5">
      <c r="A151" s="146" t="s">
        <v>232</v>
      </c>
      <c r="B151" s="91">
        <v>871</v>
      </c>
      <c r="C151" s="159" t="s">
        <v>79</v>
      </c>
      <c r="D151" s="155" t="s">
        <v>102</v>
      </c>
      <c r="E151" s="345" t="s">
        <v>231</v>
      </c>
      <c r="F151" s="131" t="s">
        <v>267</v>
      </c>
      <c r="G151" s="156"/>
      <c r="H151" s="131"/>
      <c r="I151" s="270">
        <f>I152</f>
        <v>10.4</v>
      </c>
      <c r="J151" s="223"/>
    </row>
    <row r="152" spans="1:10" ht="33.75">
      <c r="A152" s="142" t="s">
        <v>233</v>
      </c>
      <c r="B152" s="91">
        <v>871</v>
      </c>
      <c r="C152" s="159" t="s">
        <v>79</v>
      </c>
      <c r="D152" s="155" t="s">
        <v>102</v>
      </c>
      <c r="E152" s="345" t="s">
        <v>231</v>
      </c>
      <c r="F152" s="131" t="s">
        <v>267</v>
      </c>
      <c r="G152" s="156" t="s">
        <v>320</v>
      </c>
      <c r="H152" s="131"/>
      <c r="I152" s="270">
        <f>I153</f>
        <v>10.4</v>
      </c>
      <c r="J152" s="223"/>
    </row>
    <row r="153" spans="1:10" ht="15.75" customHeight="1">
      <c r="A153" s="142" t="s">
        <v>234</v>
      </c>
      <c r="B153" s="91">
        <v>871</v>
      </c>
      <c r="C153" s="159" t="s">
        <v>79</v>
      </c>
      <c r="D153" s="155" t="s">
        <v>102</v>
      </c>
      <c r="E153" s="345" t="s">
        <v>231</v>
      </c>
      <c r="F153" s="131" t="s">
        <v>267</v>
      </c>
      <c r="G153" s="156" t="s">
        <v>320</v>
      </c>
      <c r="H153" s="131" t="s">
        <v>235</v>
      </c>
      <c r="I153" s="270">
        <v>10.4</v>
      </c>
      <c r="J153" s="223"/>
    </row>
    <row r="154" spans="1:10" ht="36">
      <c r="A154" s="168" t="s">
        <v>201</v>
      </c>
      <c r="B154" s="216">
        <v>872</v>
      </c>
      <c r="C154" s="168" t="s">
        <v>102</v>
      </c>
      <c r="D154" s="169" t="s">
        <v>103</v>
      </c>
      <c r="E154" s="170"/>
      <c r="F154" s="171"/>
      <c r="G154" s="172"/>
      <c r="H154" s="171"/>
      <c r="I154" s="271">
        <f>I155</f>
        <v>183.8</v>
      </c>
      <c r="J154" s="271">
        <f>J155</f>
        <v>183.8</v>
      </c>
    </row>
    <row r="155" spans="1:10" ht="12.75">
      <c r="A155" s="70" t="s">
        <v>202</v>
      </c>
      <c r="B155" s="105">
        <v>872</v>
      </c>
      <c r="C155" s="73" t="s">
        <v>102</v>
      </c>
      <c r="D155" s="74" t="s">
        <v>103</v>
      </c>
      <c r="E155" s="75" t="s">
        <v>129</v>
      </c>
      <c r="F155" s="76"/>
      <c r="G155" s="82"/>
      <c r="H155" s="86"/>
      <c r="I155" s="258">
        <f>I156</f>
        <v>183.8</v>
      </c>
      <c r="J155" s="258">
        <f>J156</f>
        <v>183.8</v>
      </c>
    </row>
    <row r="156" spans="1:10" ht="25.5">
      <c r="A156" s="53" t="s">
        <v>203</v>
      </c>
      <c r="B156" s="73" t="s">
        <v>216</v>
      </c>
      <c r="C156" s="73" t="s">
        <v>102</v>
      </c>
      <c r="D156" s="74" t="s">
        <v>103</v>
      </c>
      <c r="E156" s="75" t="s">
        <v>129</v>
      </c>
      <c r="F156" s="76" t="s">
        <v>267</v>
      </c>
      <c r="G156" s="82"/>
      <c r="H156" s="83"/>
      <c r="I156" s="258">
        <f>I157+I159</f>
        <v>183.8</v>
      </c>
      <c r="J156" s="258">
        <f>J157+J159</f>
        <v>183.8</v>
      </c>
    </row>
    <row r="157" spans="1:10" ht="51">
      <c r="A157" s="84" t="s">
        <v>204</v>
      </c>
      <c r="B157" s="91">
        <v>872</v>
      </c>
      <c r="C157" s="54" t="s">
        <v>102</v>
      </c>
      <c r="D157" s="55" t="s">
        <v>103</v>
      </c>
      <c r="E157" s="56" t="s">
        <v>129</v>
      </c>
      <c r="F157" s="57" t="s">
        <v>267</v>
      </c>
      <c r="G157" s="58" t="s">
        <v>271</v>
      </c>
      <c r="H157" s="59"/>
      <c r="I157" s="260">
        <f>I158</f>
        <v>182.3</v>
      </c>
      <c r="J157" s="260">
        <f>J158</f>
        <v>182.3</v>
      </c>
    </row>
    <row r="158" spans="1:10" ht="18.75" customHeight="1">
      <c r="A158" s="85" t="s">
        <v>179</v>
      </c>
      <c r="B158" s="91">
        <v>872</v>
      </c>
      <c r="C158" s="54" t="s">
        <v>102</v>
      </c>
      <c r="D158" s="55" t="s">
        <v>103</v>
      </c>
      <c r="E158" s="56" t="s">
        <v>129</v>
      </c>
      <c r="F158" s="57" t="s">
        <v>267</v>
      </c>
      <c r="G158" s="58" t="s">
        <v>271</v>
      </c>
      <c r="H158" s="59" t="s">
        <v>178</v>
      </c>
      <c r="I158" s="260">
        <v>182.3</v>
      </c>
      <c r="J158" s="260">
        <v>182.3</v>
      </c>
    </row>
    <row r="159" spans="1:10" ht="41.25" customHeight="1">
      <c r="A159" s="84" t="s">
        <v>205</v>
      </c>
      <c r="B159" s="91">
        <v>872</v>
      </c>
      <c r="C159" s="54" t="s">
        <v>102</v>
      </c>
      <c r="D159" s="55" t="s">
        <v>103</v>
      </c>
      <c r="E159" s="56" t="s">
        <v>129</v>
      </c>
      <c r="F159" s="57" t="s">
        <v>267</v>
      </c>
      <c r="G159" s="58" t="s">
        <v>272</v>
      </c>
      <c r="H159" s="59"/>
      <c r="I159" s="260">
        <f>I160</f>
        <v>1.5</v>
      </c>
      <c r="J159" s="260">
        <f>J160</f>
        <v>1.5</v>
      </c>
    </row>
    <row r="160" spans="1:10" ht="32.25" customHeight="1">
      <c r="A160" s="60" t="s">
        <v>182</v>
      </c>
      <c r="B160" s="91">
        <v>872</v>
      </c>
      <c r="C160" s="54" t="s">
        <v>102</v>
      </c>
      <c r="D160" s="55" t="s">
        <v>103</v>
      </c>
      <c r="E160" s="56" t="s">
        <v>129</v>
      </c>
      <c r="F160" s="57" t="s">
        <v>267</v>
      </c>
      <c r="G160" s="58" t="s">
        <v>272</v>
      </c>
      <c r="H160" s="59" t="s">
        <v>139</v>
      </c>
      <c r="I160" s="260">
        <v>1.5</v>
      </c>
      <c r="J160" s="260">
        <v>1.5</v>
      </c>
    </row>
    <row r="161" spans="1:10" ht="15" customHeight="1">
      <c r="A161" s="456" t="s">
        <v>366</v>
      </c>
      <c r="B161" s="105">
        <v>871</v>
      </c>
      <c r="C161" s="73" t="s">
        <v>167</v>
      </c>
      <c r="D161" s="74" t="s">
        <v>167</v>
      </c>
      <c r="E161" s="75"/>
      <c r="F161" s="76"/>
      <c r="G161" s="82"/>
      <c r="H161" s="83"/>
      <c r="I161" s="258">
        <f aca="true" t="shared" si="7" ref="I161:J164">I162</f>
        <v>270</v>
      </c>
      <c r="J161" s="258">
        <f t="shared" si="7"/>
        <v>540</v>
      </c>
    </row>
    <row r="162" spans="1:10" ht="15.75" customHeight="1">
      <c r="A162" s="455" t="s">
        <v>82</v>
      </c>
      <c r="B162" s="91">
        <v>871</v>
      </c>
      <c r="C162" s="54" t="s">
        <v>167</v>
      </c>
      <c r="D162" s="55" t="s">
        <v>167</v>
      </c>
      <c r="E162" s="56" t="s">
        <v>167</v>
      </c>
      <c r="F162" s="57"/>
      <c r="G162" s="58"/>
      <c r="H162" s="59"/>
      <c r="I162" s="260">
        <f t="shared" si="7"/>
        <v>270</v>
      </c>
      <c r="J162" s="260">
        <f t="shared" si="7"/>
        <v>540</v>
      </c>
    </row>
    <row r="163" spans="1:10" ht="17.25" customHeight="1">
      <c r="A163" s="455" t="s">
        <v>83</v>
      </c>
      <c r="B163" s="91">
        <v>871</v>
      </c>
      <c r="C163" s="54" t="s">
        <v>167</v>
      </c>
      <c r="D163" s="55" t="s">
        <v>167</v>
      </c>
      <c r="E163" s="56" t="s">
        <v>167</v>
      </c>
      <c r="F163" s="57" t="s">
        <v>285</v>
      </c>
      <c r="G163" s="58"/>
      <c r="H163" s="59"/>
      <c r="I163" s="260">
        <f t="shared" si="7"/>
        <v>270</v>
      </c>
      <c r="J163" s="260">
        <f t="shared" si="7"/>
        <v>540</v>
      </c>
    </row>
    <row r="164" spans="1:10" ht="24.75" customHeight="1">
      <c r="A164" s="455" t="s">
        <v>367</v>
      </c>
      <c r="B164" s="91">
        <v>871</v>
      </c>
      <c r="C164" s="54" t="s">
        <v>167</v>
      </c>
      <c r="D164" s="55" t="s">
        <v>167</v>
      </c>
      <c r="E164" s="56" t="s">
        <v>167</v>
      </c>
      <c r="F164" s="57" t="s">
        <v>285</v>
      </c>
      <c r="G164" s="58" t="s">
        <v>369</v>
      </c>
      <c r="H164" s="59"/>
      <c r="I164" s="260">
        <f t="shared" si="7"/>
        <v>270</v>
      </c>
      <c r="J164" s="260">
        <f t="shared" si="7"/>
        <v>540</v>
      </c>
    </row>
    <row r="165" spans="1:10" ht="17.25" customHeight="1">
      <c r="A165" s="455" t="s">
        <v>368</v>
      </c>
      <c r="B165" s="91">
        <v>871</v>
      </c>
      <c r="C165" s="54" t="s">
        <v>167</v>
      </c>
      <c r="D165" s="55" t="s">
        <v>167</v>
      </c>
      <c r="E165" s="56" t="s">
        <v>167</v>
      </c>
      <c r="F165" s="57" t="s">
        <v>285</v>
      </c>
      <c r="G165" s="58" t="s">
        <v>369</v>
      </c>
      <c r="H165" s="59" t="s">
        <v>285</v>
      </c>
      <c r="I165" s="260">
        <v>270</v>
      </c>
      <c r="J165" s="260">
        <v>540</v>
      </c>
    </row>
    <row r="166" spans="1:10" ht="12.75">
      <c r="A166" s="224" t="s">
        <v>206</v>
      </c>
      <c r="B166" s="91"/>
      <c r="C166" s="215"/>
      <c r="D166" s="215"/>
      <c r="E166" s="215"/>
      <c r="F166" s="215"/>
      <c r="G166" s="215"/>
      <c r="H166" s="215"/>
      <c r="I166" s="227">
        <f>I154+I9+I161</f>
        <v>11223.499999999998</v>
      </c>
      <c r="J166" s="227">
        <f>J154+J9+J161</f>
        <v>10898.2</v>
      </c>
    </row>
    <row r="167" ht="12.75">
      <c r="B167" s="341"/>
    </row>
    <row r="168" ht="12.75">
      <c r="B168" s="341"/>
    </row>
    <row r="169" ht="12.75">
      <c r="B169" s="343"/>
    </row>
    <row r="170" ht="12.75">
      <c r="B170" s="342"/>
    </row>
  </sheetData>
  <sheetProtection/>
  <mergeCells count="10">
    <mergeCell ref="E1:J1"/>
    <mergeCell ref="D2:J2"/>
    <mergeCell ref="A5:J5"/>
    <mergeCell ref="C7:H7"/>
    <mergeCell ref="I7:I8"/>
    <mergeCell ref="E8:G8"/>
    <mergeCell ref="J7:J8"/>
    <mergeCell ref="B7:B8"/>
    <mergeCell ref="A4:J4"/>
    <mergeCell ref="H3:K3"/>
  </mergeCells>
  <printOptions/>
  <pageMargins left="0.7480314960629921" right="0.1968503937007874" top="0.31496062992125984" bottom="0.1968503937007874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Q136"/>
  <sheetViews>
    <sheetView zoomScalePageLayoutView="0" workbookViewId="0" topLeftCell="A1">
      <selection activeCell="A121" sqref="A121:K191"/>
    </sheetView>
  </sheetViews>
  <sheetFormatPr defaultColWidth="9.140625" defaultRowHeight="12.75"/>
  <cols>
    <col min="1" max="1" width="55.57421875" style="348" customWidth="1"/>
    <col min="2" max="2" width="4.57421875" style="348" hidden="1" customWidth="1"/>
    <col min="3" max="3" width="4.28125" style="348" hidden="1" customWidth="1"/>
    <col min="4" max="4" width="5.57421875" style="348" customWidth="1"/>
    <col min="5" max="5" width="4.7109375" style="348" customWidth="1"/>
    <col min="6" max="6" width="5.421875" style="348" customWidth="1"/>
    <col min="7" max="9" width="5.140625" style="348" customWidth="1"/>
    <col min="10" max="10" width="6.8515625" style="348" customWidth="1"/>
    <col min="11" max="11" width="13.00390625" style="348" customWidth="1"/>
    <col min="12" max="16384" width="9.140625" style="348" customWidth="1"/>
  </cols>
  <sheetData>
    <row r="1" spans="4:17" ht="12.75">
      <c r="D1" s="510" t="s">
        <v>3</v>
      </c>
      <c r="E1" s="510"/>
      <c r="F1" s="510"/>
      <c r="G1" s="510"/>
      <c r="H1" s="510"/>
      <c r="I1" s="510"/>
      <c r="J1" s="510"/>
      <c r="K1" s="510"/>
      <c r="L1" s="18"/>
      <c r="M1" s="18"/>
      <c r="N1" s="18"/>
      <c r="O1" s="490" t="s">
        <v>214</v>
      </c>
      <c r="P1" s="490"/>
      <c r="Q1" s="490"/>
    </row>
    <row r="2" spans="4:17" ht="45" customHeight="1">
      <c r="D2" s="504" t="s">
        <v>397</v>
      </c>
      <c r="E2" s="504"/>
      <c r="F2" s="511"/>
      <c r="G2" s="511"/>
      <c r="H2" s="511"/>
      <c r="I2" s="511"/>
      <c r="J2" s="511"/>
      <c r="K2" s="511"/>
      <c r="L2" s="104"/>
      <c r="M2" s="104"/>
      <c r="N2" s="104"/>
      <c r="O2" s="104"/>
      <c r="P2" s="104"/>
      <c r="Q2" s="104"/>
    </row>
    <row r="3" spans="4:11" ht="11.25" customHeight="1">
      <c r="D3" s="512" t="s">
        <v>374</v>
      </c>
      <c r="E3" s="512"/>
      <c r="F3" s="511"/>
      <c r="G3" s="511"/>
      <c r="H3" s="511"/>
      <c r="I3" s="511"/>
      <c r="J3" s="511"/>
      <c r="K3" s="511"/>
    </row>
    <row r="4" spans="4:11" ht="2.25" customHeight="1" hidden="1">
      <c r="D4" s="391"/>
      <c r="E4" s="391"/>
      <c r="F4" s="391"/>
      <c r="G4" s="391"/>
      <c r="H4" s="391"/>
      <c r="I4" s="391"/>
      <c r="J4" s="391"/>
      <c r="K4" s="391"/>
    </row>
    <row r="5" spans="4:11" ht="12.75" hidden="1">
      <c r="D5" s="391"/>
      <c r="E5" s="391"/>
      <c r="F5" s="391"/>
      <c r="G5" s="391"/>
      <c r="H5" s="391"/>
      <c r="I5" s="391"/>
      <c r="J5" s="391"/>
      <c r="K5" s="391"/>
    </row>
    <row r="6" spans="4:11" ht="12.75" hidden="1">
      <c r="D6" s="391"/>
      <c r="E6" s="391"/>
      <c r="F6" s="391"/>
      <c r="G6" s="391"/>
      <c r="H6" s="391"/>
      <c r="I6" s="391"/>
      <c r="J6" s="391"/>
      <c r="K6" s="391"/>
    </row>
    <row r="7" spans="4:11" ht="6.75" customHeight="1" hidden="1">
      <c r="D7" s="391"/>
      <c r="E7" s="391"/>
      <c r="F7" s="391"/>
      <c r="G7" s="391"/>
      <c r="H7" s="391"/>
      <c r="I7" s="391"/>
      <c r="J7" s="391"/>
      <c r="K7" s="391"/>
    </row>
    <row r="9" spans="1:11" s="352" customFormat="1" ht="81.75" customHeight="1">
      <c r="A9" s="351" t="s">
        <v>375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</row>
    <row r="10" spans="1:11" s="352" customFormat="1" ht="15.75">
      <c r="A10" s="351"/>
      <c r="B10" s="351"/>
      <c r="C10" s="351"/>
      <c r="D10" s="351"/>
      <c r="E10" s="351"/>
      <c r="F10" s="351"/>
      <c r="G10" s="351"/>
      <c r="H10" s="351"/>
      <c r="I10" s="351"/>
      <c r="J10" s="351"/>
      <c r="K10" s="351"/>
    </row>
    <row r="11" spans="1:11" s="355" customFormat="1" ht="12.75">
      <c r="A11" s="353"/>
      <c r="B11" s="353"/>
      <c r="C11" s="353"/>
      <c r="D11" s="353"/>
      <c r="E11" s="353"/>
      <c r="F11" s="353"/>
      <c r="G11" s="353"/>
      <c r="H11" s="353"/>
      <c r="I11" s="353"/>
      <c r="J11" s="353"/>
      <c r="K11" s="354" t="s">
        <v>114</v>
      </c>
    </row>
    <row r="12" spans="1:11" ht="114.75">
      <c r="A12" s="356" t="s">
        <v>325</v>
      </c>
      <c r="B12" s="357" t="s">
        <v>326</v>
      </c>
      <c r="C12" s="357"/>
      <c r="D12" s="506" t="s">
        <v>326</v>
      </c>
      <c r="E12" s="507"/>
      <c r="F12" s="508"/>
      <c r="G12" s="509"/>
      <c r="H12" s="366" t="s">
        <v>327</v>
      </c>
      <c r="I12" s="366" t="s">
        <v>328</v>
      </c>
      <c r="J12" s="358" t="s">
        <v>329</v>
      </c>
      <c r="K12" s="359" t="s">
        <v>378</v>
      </c>
    </row>
    <row r="13" spans="1:11" ht="38.25">
      <c r="A13" s="182" t="s">
        <v>237</v>
      </c>
      <c r="B13" s="129" t="s">
        <v>102</v>
      </c>
      <c r="C13" s="129" t="s">
        <v>79</v>
      </c>
      <c r="D13" s="114" t="s">
        <v>102</v>
      </c>
      <c r="E13" s="115"/>
      <c r="F13" s="115"/>
      <c r="G13" s="116"/>
      <c r="H13" s="367"/>
      <c r="I13" s="367"/>
      <c r="J13" s="129"/>
      <c r="K13" s="262">
        <f>K14</f>
        <v>440</v>
      </c>
    </row>
    <row r="14" spans="1:11" ht="51">
      <c r="A14" s="187" t="s">
        <v>238</v>
      </c>
      <c r="B14" s="129" t="s">
        <v>102</v>
      </c>
      <c r="C14" s="129" t="s">
        <v>79</v>
      </c>
      <c r="D14" s="114" t="s">
        <v>102</v>
      </c>
      <c r="E14" s="115" t="s">
        <v>74</v>
      </c>
      <c r="F14" s="115"/>
      <c r="G14" s="116"/>
      <c r="H14" s="367"/>
      <c r="I14" s="367"/>
      <c r="J14" s="148"/>
      <c r="K14" s="262">
        <f>K15+K17+K19</f>
        <v>440</v>
      </c>
    </row>
    <row r="15" spans="1:11" ht="102">
      <c r="A15" s="393" t="s">
        <v>284</v>
      </c>
      <c r="B15" s="120" t="s">
        <v>102</v>
      </c>
      <c r="C15" s="121" t="s">
        <v>79</v>
      </c>
      <c r="D15" s="122" t="s">
        <v>102</v>
      </c>
      <c r="E15" s="123" t="s">
        <v>74</v>
      </c>
      <c r="F15" s="123" t="s">
        <v>102</v>
      </c>
      <c r="G15" s="124" t="s">
        <v>287</v>
      </c>
      <c r="H15" s="368"/>
      <c r="I15" s="390" t="s">
        <v>102</v>
      </c>
      <c r="J15" s="390" t="s">
        <v>79</v>
      </c>
      <c r="K15" s="270">
        <f>K16</f>
        <v>200</v>
      </c>
    </row>
    <row r="16" spans="1:11" ht="25.5">
      <c r="A16" s="119" t="s">
        <v>182</v>
      </c>
      <c r="B16" s="120" t="s">
        <v>102</v>
      </c>
      <c r="C16" s="121" t="s">
        <v>79</v>
      </c>
      <c r="D16" s="122" t="s">
        <v>102</v>
      </c>
      <c r="E16" s="123" t="s">
        <v>74</v>
      </c>
      <c r="F16" s="123" t="s">
        <v>102</v>
      </c>
      <c r="G16" s="124" t="s">
        <v>287</v>
      </c>
      <c r="H16" s="368" t="s">
        <v>155</v>
      </c>
      <c r="I16" s="390" t="s">
        <v>102</v>
      </c>
      <c r="J16" s="390" t="s">
        <v>79</v>
      </c>
      <c r="K16" s="270">
        <v>200</v>
      </c>
    </row>
    <row r="17" spans="1:11" ht="54" customHeight="1">
      <c r="A17" s="393" t="s">
        <v>239</v>
      </c>
      <c r="B17" s="134" t="s">
        <v>102</v>
      </c>
      <c r="C17" s="134" t="s">
        <v>79</v>
      </c>
      <c r="D17" s="122" t="s">
        <v>102</v>
      </c>
      <c r="E17" s="123" t="s">
        <v>74</v>
      </c>
      <c r="F17" s="123" t="s">
        <v>104</v>
      </c>
      <c r="G17" s="124" t="s">
        <v>288</v>
      </c>
      <c r="H17" s="368"/>
      <c r="I17" s="390" t="s">
        <v>102</v>
      </c>
      <c r="J17" s="390" t="s">
        <v>79</v>
      </c>
      <c r="K17" s="265">
        <f>K18</f>
        <v>40</v>
      </c>
    </row>
    <row r="18" spans="1:11" ht="25.5">
      <c r="A18" s="119" t="s">
        <v>182</v>
      </c>
      <c r="B18" s="134" t="s">
        <v>102</v>
      </c>
      <c r="C18" s="185" t="s">
        <v>79</v>
      </c>
      <c r="D18" s="122" t="s">
        <v>102</v>
      </c>
      <c r="E18" s="123" t="s">
        <v>74</v>
      </c>
      <c r="F18" s="123" t="s">
        <v>104</v>
      </c>
      <c r="G18" s="124" t="s">
        <v>288</v>
      </c>
      <c r="H18" s="368" t="s">
        <v>181</v>
      </c>
      <c r="I18" s="390" t="s">
        <v>102</v>
      </c>
      <c r="J18" s="390" t="s">
        <v>79</v>
      </c>
      <c r="K18" s="265">
        <v>40</v>
      </c>
    </row>
    <row r="19" spans="1:11" ht="55.5" customHeight="1">
      <c r="A19" s="393" t="s">
        <v>240</v>
      </c>
      <c r="B19" s="120" t="s">
        <v>102</v>
      </c>
      <c r="C19" s="121" t="s">
        <v>79</v>
      </c>
      <c r="D19" s="122" t="s">
        <v>102</v>
      </c>
      <c r="E19" s="123" t="s">
        <v>74</v>
      </c>
      <c r="F19" s="123" t="s">
        <v>103</v>
      </c>
      <c r="G19" s="124" t="s">
        <v>289</v>
      </c>
      <c r="H19" s="368"/>
      <c r="I19" s="390" t="s">
        <v>102</v>
      </c>
      <c r="J19" s="390" t="s">
        <v>79</v>
      </c>
      <c r="K19" s="270">
        <f>K20</f>
        <v>200</v>
      </c>
    </row>
    <row r="20" spans="1:11" ht="25.5">
      <c r="A20" s="119" t="s">
        <v>182</v>
      </c>
      <c r="B20" s="120" t="s">
        <v>102</v>
      </c>
      <c r="C20" s="121" t="s">
        <v>79</v>
      </c>
      <c r="D20" s="122" t="s">
        <v>102</v>
      </c>
      <c r="E20" s="123" t="s">
        <v>74</v>
      </c>
      <c r="F20" s="123" t="s">
        <v>103</v>
      </c>
      <c r="G20" s="124" t="s">
        <v>289</v>
      </c>
      <c r="H20" s="368" t="s">
        <v>181</v>
      </c>
      <c r="I20" s="390" t="s">
        <v>102</v>
      </c>
      <c r="J20" s="390" t="s">
        <v>79</v>
      </c>
      <c r="K20" s="270">
        <v>200</v>
      </c>
    </row>
    <row r="21" spans="1:11" ht="38.25">
      <c r="A21" s="182" t="s">
        <v>241</v>
      </c>
      <c r="B21" s="112" t="s">
        <v>102</v>
      </c>
      <c r="C21" s="113" t="s">
        <v>79</v>
      </c>
      <c r="D21" s="114" t="s">
        <v>104</v>
      </c>
      <c r="E21" s="115"/>
      <c r="F21" s="123"/>
      <c r="G21" s="124"/>
      <c r="H21" s="368"/>
      <c r="I21" s="390"/>
      <c r="J21" s="390"/>
      <c r="K21" s="261">
        <f>K22+K29</f>
        <v>310</v>
      </c>
    </row>
    <row r="22" spans="1:11" ht="38.25">
      <c r="A22" s="187" t="s">
        <v>242</v>
      </c>
      <c r="B22" s="112" t="s">
        <v>102</v>
      </c>
      <c r="C22" s="113" t="s">
        <v>79</v>
      </c>
      <c r="D22" s="114" t="s">
        <v>104</v>
      </c>
      <c r="E22" s="115" t="s">
        <v>74</v>
      </c>
      <c r="F22" s="115"/>
      <c r="G22" s="116"/>
      <c r="H22" s="367"/>
      <c r="I22" s="390"/>
      <c r="J22" s="390"/>
      <c r="K22" s="261">
        <f>K23+K25+K27</f>
        <v>160</v>
      </c>
    </row>
    <row r="23" spans="1:11" ht="25.5">
      <c r="A23" s="183" t="s">
        <v>330</v>
      </c>
      <c r="B23" s="120" t="s">
        <v>102</v>
      </c>
      <c r="C23" s="121" t="s">
        <v>79</v>
      </c>
      <c r="D23" s="122" t="s">
        <v>104</v>
      </c>
      <c r="E23" s="123" t="s">
        <v>74</v>
      </c>
      <c r="F23" s="123" t="s">
        <v>102</v>
      </c>
      <c r="G23" s="124"/>
      <c r="H23" s="368"/>
      <c r="I23" s="390" t="s">
        <v>102</v>
      </c>
      <c r="J23" s="390" t="s">
        <v>79</v>
      </c>
      <c r="K23" s="270">
        <f>K24</f>
        <v>90</v>
      </c>
    </row>
    <row r="24" spans="1:11" ht="25.5">
      <c r="A24" s="119" t="s">
        <v>182</v>
      </c>
      <c r="B24" s="120" t="s">
        <v>102</v>
      </c>
      <c r="C24" s="121" t="s">
        <v>79</v>
      </c>
      <c r="D24" s="122" t="s">
        <v>104</v>
      </c>
      <c r="E24" s="123" t="s">
        <v>74</v>
      </c>
      <c r="F24" s="123" t="s">
        <v>102</v>
      </c>
      <c r="G24" s="124" t="s">
        <v>290</v>
      </c>
      <c r="H24" s="368" t="s">
        <v>181</v>
      </c>
      <c r="I24" s="390" t="s">
        <v>102</v>
      </c>
      <c r="J24" s="390" t="s">
        <v>79</v>
      </c>
      <c r="K24" s="270">
        <v>90</v>
      </c>
    </row>
    <row r="25" spans="1:11" s="363" customFormat="1" ht="63.75">
      <c r="A25" s="183" t="s">
        <v>243</v>
      </c>
      <c r="B25" s="120" t="s">
        <v>102</v>
      </c>
      <c r="C25" s="121" t="s">
        <v>79</v>
      </c>
      <c r="D25" s="122" t="s">
        <v>104</v>
      </c>
      <c r="E25" s="123" t="s">
        <v>74</v>
      </c>
      <c r="F25" s="123" t="s">
        <v>104</v>
      </c>
      <c r="G25" s="116"/>
      <c r="H25" s="367"/>
      <c r="I25" s="390"/>
      <c r="J25" s="390"/>
      <c r="K25" s="270">
        <f>K26</f>
        <v>50</v>
      </c>
    </row>
    <row r="26" spans="1:11" ht="25.5">
      <c r="A26" s="119" t="s">
        <v>182</v>
      </c>
      <c r="B26" s="120" t="s">
        <v>102</v>
      </c>
      <c r="C26" s="121" t="s">
        <v>79</v>
      </c>
      <c r="D26" s="122" t="s">
        <v>104</v>
      </c>
      <c r="E26" s="123" t="s">
        <v>74</v>
      </c>
      <c r="F26" s="123" t="s">
        <v>104</v>
      </c>
      <c r="G26" s="58" t="s">
        <v>291</v>
      </c>
      <c r="H26" s="369" t="s">
        <v>181</v>
      </c>
      <c r="I26" s="390" t="s">
        <v>102</v>
      </c>
      <c r="J26" s="390" t="s">
        <v>79</v>
      </c>
      <c r="K26" s="270">
        <v>50</v>
      </c>
    </row>
    <row r="27" spans="1:11" ht="12.75">
      <c r="A27" s="249" t="s">
        <v>244</v>
      </c>
      <c r="B27" s="120" t="s">
        <v>102</v>
      </c>
      <c r="C27" s="121" t="s">
        <v>79</v>
      </c>
      <c r="D27" s="122" t="s">
        <v>104</v>
      </c>
      <c r="E27" s="123" t="s">
        <v>74</v>
      </c>
      <c r="F27" s="123" t="s">
        <v>103</v>
      </c>
      <c r="G27" s="58"/>
      <c r="H27" s="369"/>
      <c r="I27" s="390"/>
      <c r="J27" s="390"/>
      <c r="K27" s="270">
        <f>K28</f>
        <v>20</v>
      </c>
    </row>
    <row r="28" spans="1:11" ht="24">
      <c r="A28" s="127" t="s">
        <v>182</v>
      </c>
      <c r="B28" s="120" t="s">
        <v>102</v>
      </c>
      <c r="C28" s="121" t="s">
        <v>79</v>
      </c>
      <c r="D28" s="122" t="s">
        <v>104</v>
      </c>
      <c r="E28" s="123" t="s">
        <v>74</v>
      </c>
      <c r="F28" s="123" t="s">
        <v>103</v>
      </c>
      <c r="G28" s="58" t="s">
        <v>292</v>
      </c>
      <c r="H28" s="369" t="s">
        <v>181</v>
      </c>
      <c r="I28" s="390" t="s">
        <v>102</v>
      </c>
      <c r="J28" s="390" t="s">
        <v>79</v>
      </c>
      <c r="K28" s="270">
        <v>20</v>
      </c>
    </row>
    <row r="29" spans="1:11" ht="25.5">
      <c r="A29" s="187" t="s">
        <v>245</v>
      </c>
      <c r="B29" s="112" t="s">
        <v>102</v>
      </c>
      <c r="C29" s="113" t="s">
        <v>79</v>
      </c>
      <c r="D29" s="114" t="s">
        <v>104</v>
      </c>
      <c r="E29" s="115" t="s">
        <v>390</v>
      </c>
      <c r="F29" s="115"/>
      <c r="G29" s="116"/>
      <c r="H29" s="367"/>
      <c r="I29" s="390"/>
      <c r="J29" s="390"/>
      <c r="K29" s="261">
        <f>K30+K32</f>
        <v>150</v>
      </c>
    </row>
    <row r="30" spans="1:11" s="363" customFormat="1" ht="24">
      <c r="A30" s="126" t="s">
        <v>246</v>
      </c>
      <c r="B30" s="134" t="s">
        <v>102</v>
      </c>
      <c r="C30" s="134" t="s">
        <v>79</v>
      </c>
      <c r="D30" s="122" t="s">
        <v>104</v>
      </c>
      <c r="E30" s="123" t="s">
        <v>390</v>
      </c>
      <c r="F30" s="123" t="s">
        <v>102</v>
      </c>
      <c r="G30" s="124" t="s">
        <v>293</v>
      </c>
      <c r="H30" s="368"/>
      <c r="I30" s="390" t="s">
        <v>102</v>
      </c>
      <c r="J30" s="390" t="s">
        <v>79</v>
      </c>
      <c r="K30" s="265">
        <f>K31</f>
        <v>125</v>
      </c>
    </row>
    <row r="31" spans="1:11" ht="24">
      <c r="A31" s="127" t="s">
        <v>182</v>
      </c>
      <c r="B31" s="134" t="s">
        <v>102</v>
      </c>
      <c r="C31" s="134" t="s">
        <v>79</v>
      </c>
      <c r="D31" s="122" t="s">
        <v>104</v>
      </c>
      <c r="E31" s="123" t="s">
        <v>390</v>
      </c>
      <c r="F31" s="123" t="s">
        <v>102</v>
      </c>
      <c r="G31" s="124" t="s">
        <v>293</v>
      </c>
      <c r="H31" s="368" t="s">
        <v>181</v>
      </c>
      <c r="I31" s="390" t="s">
        <v>102</v>
      </c>
      <c r="J31" s="390" t="s">
        <v>79</v>
      </c>
      <c r="K31" s="265">
        <v>125</v>
      </c>
    </row>
    <row r="32" spans="1:11" ht="24">
      <c r="A32" s="126" t="s">
        <v>247</v>
      </c>
      <c r="B32" s="134" t="s">
        <v>102</v>
      </c>
      <c r="C32" s="134" t="s">
        <v>79</v>
      </c>
      <c r="D32" s="122" t="s">
        <v>104</v>
      </c>
      <c r="E32" s="123" t="s">
        <v>390</v>
      </c>
      <c r="F32" s="123" t="s">
        <v>104</v>
      </c>
      <c r="G32" s="124" t="s">
        <v>294</v>
      </c>
      <c r="H32" s="368"/>
      <c r="I32" s="390" t="s">
        <v>102</v>
      </c>
      <c r="J32" s="390" t="s">
        <v>79</v>
      </c>
      <c r="K32" s="265">
        <f>K33</f>
        <v>25</v>
      </c>
    </row>
    <row r="33" spans="1:11" ht="24">
      <c r="A33" s="127" t="s">
        <v>182</v>
      </c>
      <c r="B33" s="134" t="s">
        <v>102</v>
      </c>
      <c r="C33" s="134" t="s">
        <v>79</v>
      </c>
      <c r="D33" s="122" t="s">
        <v>104</v>
      </c>
      <c r="E33" s="123" t="s">
        <v>390</v>
      </c>
      <c r="F33" s="123" t="s">
        <v>104</v>
      </c>
      <c r="G33" s="124" t="s">
        <v>294</v>
      </c>
      <c r="H33" s="368" t="s">
        <v>181</v>
      </c>
      <c r="I33" s="390" t="s">
        <v>102</v>
      </c>
      <c r="J33" s="390" t="s">
        <v>79</v>
      </c>
      <c r="K33" s="265">
        <v>25</v>
      </c>
    </row>
    <row r="34" spans="1:11" ht="51">
      <c r="A34" s="182" t="s">
        <v>250</v>
      </c>
      <c r="B34" s="234" t="s">
        <v>103</v>
      </c>
      <c r="C34" s="234" t="s">
        <v>127</v>
      </c>
      <c r="D34" s="114" t="s">
        <v>103</v>
      </c>
      <c r="E34" s="115"/>
      <c r="F34" s="115"/>
      <c r="G34" s="124"/>
      <c r="H34" s="368"/>
      <c r="I34" s="368"/>
      <c r="J34" s="135"/>
      <c r="K34" s="262">
        <f>K35+K40+K45</f>
        <v>323.6</v>
      </c>
    </row>
    <row r="35" spans="1:11" ht="51">
      <c r="A35" s="294" t="s">
        <v>251</v>
      </c>
      <c r="B35" s="234" t="s">
        <v>103</v>
      </c>
      <c r="C35" s="234" t="s">
        <v>127</v>
      </c>
      <c r="D35" s="114" t="s">
        <v>103</v>
      </c>
      <c r="E35" s="115" t="s">
        <v>74</v>
      </c>
      <c r="F35" s="115"/>
      <c r="G35" s="116"/>
      <c r="H35" s="367"/>
      <c r="I35" s="367"/>
      <c r="J35" s="234"/>
      <c r="K35" s="262">
        <f>K36+K38</f>
        <v>110</v>
      </c>
    </row>
    <row r="36" spans="1:11" ht="25.5">
      <c r="A36" s="249" t="s">
        <v>252</v>
      </c>
      <c r="B36" s="135" t="s">
        <v>103</v>
      </c>
      <c r="C36" s="135" t="s">
        <v>127</v>
      </c>
      <c r="D36" s="122" t="s">
        <v>103</v>
      </c>
      <c r="E36" s="123" t="s">
        <v>74</v>
      </c>
      <c r="F36" s="123" t="s">
        <v>102</v>
      </c>
      <c r="G36" s="124" t="s">
        <v>301</v>
      </c>
      <c r="H36" s="368"/>
      <c r="I36" s="368" t="s">
        <v>103</v>
      </c>
      <c r="J36" s="135" t="s">
        <v>127</v>
      </c>
      <c r="K36" s="263">
        <f>K37</f>
        <v>10</v>
      </c>
    </row>
    <row r="37" spans="1:11" ht="24">
      <c r="A37" s="127" t="s">
        <v>182</v>
      </c>
      <c r="B37" s="135" t="s">
        <v>103</v>
      </c>
      <c r="C37" s="135" t="s">
        <v>127</v>
      </c>
      <c r="D37" s="122" t="s">
        <v>103</v>
      </c>
      <c r="E37" s="123" t="s">
        <v>74</v>
      </c>
      <c r="F37" s="123" t="s">
        <v>102</v>
      </c>
      <c r="G37" s="124" t="s">
        <v>301</v>
      </c>
      <c r="H37" s="368" t="s">
        <v>181</v>
      </c>
      <c r="I37" s="368" t="s">
        <v>103</v>
      </c>
      <c r="J37" s="135" t="s">
        <v>127</v>
      </c>
      <c r="K37" s="263">
        <v>10</v>
      </c>
    </row>
    <row r="38" spans="1:11" ht="22.5">
      <c r="A38" s="127" t="s">
        <v>400</v>
      </c>
      <c r="B38" s="135"/>
      <c r="C38" s="135"/>
      <c r="D38" s="122" t="s">
        <v>103</v>
      </c>
      <c r="E38" s="123" t="s">
        <v>74</v>
      </c>
      <c r="F38" s="123" t="s">
        <v>104</v>
      </c>
      <c r="G38" s="124" t="s">
        <v>356</v>
      </c>
      <c r="H38" s="368"/>
      <c r="I38" s="368" t="s">
        <v>103</v>
      </c>
      <c r="J38" s="135" t="s">
        <v>127</v>
      </c>
      <c r="K38" s="263">
        <f>K39</f>
        <v>100</v>
      </c>
    </row>
    <row r="39" spans="1:11" ht="24">
      <c r="A39" s="127" t="s">
        <v>182</v>
      </c>
      <c r="B39" s="135"/>
      <c r="C39" s="135"/>
      <c r="D39" s="122" t="s">
        <v>103</v>
      </c>
      <c r="E39" s="123" t="s">
        <v>74</v>
      </c>
      <c r="F39" s="123" t="s">
        <v>104</v>
      </c>
      <c r="G39" s="124" t="s">
        <v>356</v>
      </c>
      <c r="H39" s="368" t="s">
        <v>181</v>
      </c>
      <c r="I39" s="368" t="s">
        <v>103</v>
      </c>
      <c r="J39" s="135" t="s">
        <v>127</v>
      </c>
      <c r="K39" s="263">
        <v>100</v>
      </c>
    </row>
    <row r="40" spans="1:11" ht="38.25">
      <c r="A40" s="200" t="s">
        <v>253</v>
      </c>
      <c r="B40" s="234" t="s">
        <v>103</v>
      </c>
      <c r="C40" s="234" t="s">
        <v>126</v>
      </c>
      <c r="D40" s="114" t="s">
        <v>103</v>
      </c>
      <c r="E40" s="115" t="s">
        <v>390</v>
      </c>
      <c r="F40" s="115"/>
      <c r="G40" s="116"/>
      <c r="H40" s="367"/>
      <c r="I40" s="367"/>
      <c r="J40" s="234"/>
      <c r="K40" s="262">
        <f>K41+K43</f>
        <v>200</v>
      </c>
    </row>
    <row r="41" spans="1:11" ht="25.5">
      <c r="A41" s="186" t="s">
        <v>254</v>
      </c>
      <c r="B41" s="135" t="s">
        <v>103</v>
      </c>
      <c r="C41" s="135" t="s">
        <v>126</v>
      </c>
      <c r="D41" s="122" t="s">
        <v>103</v>
      </c>
      <c r="E41" s="123" t="s">
        <v>390</v>
      </c>
      <c r="F41" s="123" t="s">
        <v>104</v>
      </c>
      <c r="G41" s="124" t="s">
        <v>302</v>
      </c>
      <c r="H41" s="368"/>
      <c r="I41" s="368" t="s">
        <v>103</v>
      </c>
      <c r="J41" s="135" t="s">
        <v>126</v>
      </c>
      <c r="K41" s="263">
        <f>K42</f>
        <v>180</v>
      </c>
    </row>
    <row r="42" spans="1:11" ht="24">
      <c r="A42" s="127" t="s">
        <v>182</v>
      </c>
      <c r="B42" s="135" t="s">
        <v>103</v>
      </c>
      <c r="C42" s="135" t="s">
        <v>126</v>
      </c>
      <c r="D42" s="122" t="s">
        <v>103</v>
      </c>
      <c r="E42" s="123" t="s">
        <v>390</v>
      </c>
      <c r="F42" s="123" t="s">
        <v>104</v>
      </c>
      <c r="G42" s="124" t="s">
        <v>302</v>
      </c>
      <c r="H42" s="368" t="s">
        <v>181</v>
      </c>
      <c r="I42" s="368" t="s">
        <v>103</v>
      </c>
      <c r="J42" s="135" t="s">
        <v>126</v>
      </c>
      <c r="K42" s="263">
        <v>180</v>
      </c>
    </row>
    <row r="43" spans="1:11" s="363" customFormat="1" ht="25.5">
      <c r="A43" s="186" t="s">
        <v>255</v>
      </c>
      <c r="B43" s="135" t="s">
        <v>103</v>
      </c>
      <c r="C43" s="135" t="s">
        <v>126</v>
      </c>
      <c r="D43" s="122" t="s">
        <v>103</v>
      </c>
      <c r="E43" s="123" t="s">
        <v>390</v>
      </c>
      <c r="F43" s="123" t="s">
        <v>103</v>
      </c>
      <c r="G43" s="124" t="s">
        <v>303</v>
      </c>
      <c r="H43" s="368"/>
      <c r="I43" s="368" t="s">
        <v>103</v>
      </c>
      <c r="J43" s="135" t="s">
        <v>126</v>
      </c>
      <c r="K43" s="263">
        <f>K44</f>
        <v>20</v>
      </c>
    </row>
    <row r="44" spans="1:11" ht="24">
      <c r="A44" s="127" t="s">
        <v>182</v>
      </c>
      <c r="B44" s="135" t="s">
        <v>103</v>
      </c>
      <c r="C44" s="135" t="s">
        <v>126</v>
      </c>
      <c r="D44" s="122" t="s">
        <v>103</v>
      </c>
      <c r="E44" s="123" t="s">
        <v>390</v>
      </c>
      <c r="F44" s="123" t="s">
        <v>103</v>
      </c>
      <c r="G44" s="124" t="s">
        <v>303</v>
      </c>
      <c r="H44" s="368" t="s">
        <v>181</v>
      </c>
      <c r="I44" s="368" t="s">
        <v>103</v>
      </c>
      <c r="J44" s="135" t="s">
        <v>126</v>
      </c>
      <c r="K44" s="263">
        <v>20</v>
      </c>
    </row>
    <row r="45" spans="1:11" ht="38.25">
      <c r="A45" s="182" t="s">
        <v>256</v>
      </c>
      <c r="B45" s="234" t="s">
        <v>103</v>
      </c>
      <c r="C45" s="234" t="s">
        <v>126</v>
      </c>
      <c r="D45" s="114" t="s">
        <v>103</v>
      </c>
      <c r="E45" s="115" t="s">
        <v>391</v>
      </c>
      <c r="F45" s="115"/>
      <c r="G45" s="116"/>
      <c r="H45" s="367"/>
      <c r="I45" s="368"/>
      <c r="J45" s="135"/>
      <c r="K45" s="262">
        <f>K46</f>
        <v>13.6</v>
      </c>
    </row>
    <row r="46" spans="1:11" ht="25.5">
      <c r="A46" s="186" t="s">
        <v>257</v>
      </c>
      <c r="B46" s="135" t="s">
        <v>103</v>
      </c>
      <c r="C46" s="135" t="s">
        <v>126</v>
      </c>
      <c r="D46" s="122" t="s">
        <v>103</v>
      </c>
      <c r="E46" s="123" t="s">
        <v>391</v>
      </c>
      <c r="F46" s="123" t="s">
        <v>106</v>
      </c>
      <c r="G46" s="124" t="s">
        <v>304</v>
      </c>
      <c r="H46" s="368"/>
      <c r="I46" s="368" t="s">
        <v>103</v>
      </c>
      <c r="J46" s="135" t="s">
        <v>126</v>
      </c>
      <c r="K46" s="263">
        <f>K47</f>
        <v>13.6</v>
      </c>
    </row>
    <row r="47" spans="1:11" ht="24">
      <c r="A47" s="127" t="s">
        <v>182</v>
      </c>
      <c r="B47" s="135" t="s">
        <v>103</v>
      </c>
      <c r="C47" s="135" t="s">
        <v>126</v>
      </c>
      <c r="D47" s="122" t="s">
        <v>103</v>
      </c>
      <c r="E47" s="123" t="s">
        <v>391</v>
      </c>
      <c r="F47" s="123" t="s">
        <v>106</v>
      </c>
      <c r="G47" s="124" t="s">
        <v>304</v>
      </c>
      <c r="H47" s="368" t="s">
        <v>181</v>
      </c>
      <c r="I47" s="368" t="s">
        <v>103</v>
      </c>
      <c r="J47" s="135" t="s">
        <v>126</v>
      </c>
      <c r="K47" s="263">
        <v>13.6</v>
      </c>
    </row>
    <row r="48" spans="1:11" ht="38.25">
      <c r="A48" s="200" t="s">
        <v>258</v>
      </c>
      <c r="B48" s="234" t="s">
        <v>106</v>
      </c>
      <c r="C48" s="234" t="s">
        <v>259</v>
      </c>
      <c r="D48" s="114" t="s">
        <v>106</v>
      </c>
      <c r="E48" s="115"/>
      <c r="F48" s="115"/>
      <c r="G48" s="124"/>
      <c r="H48" s="368"/>
      <c r="I48" s="368"/>
      <c r="J48" s="143"/>
      <c r="K48" s="262">
        <f>K49</f>
        <v>5</v>
      </c>
    </row>
    <row r="49" spans="1:11" ht="25.5">
      <c r="A49" s="365" t="s">
        <v>0</v>
      </c>
      <c r="B49" s="234" t="s">
        <v>106</v>
      </c>
      <c r="C49" s="234" t="s">
        <v>259</v>
      </c>
      <c r="D49" s="114" t="s">
        <v>106</v>
      </c>
      <c r="E49" s="115" t="s">
        <v>74</v>
      </c>
      <c r="F49" s="115"/>
      <c r="G49" s="116" t="s">
        <v>306</v>
      </c>
      <c r="H49" s="367"/>
      <c r="I49" s="367" t="s">
        <v>106</v>
      </c>
      <c r="J49" s="148">
        <v>12</v>
      </c>
      <c r="K49" s="262">
        <f>K50</f>
        <v>5</v>
      </c>
    </row>
    <row r="50" spans="1:11" ht="24">
      <c r="A50" s="127" t="s">
        <v>182</v>
      </c>
      <c r="B50" s="135" t="s">
        <v>106</v>
      </c>
      <c r="C50" s="135" t="s">
        <v>259</v>
      </c>
      <c r="D50" s="122" t="s">
        <v>106</v>
      </c>
      <c r="E50" s="123" t="s">
        <v>74</v>
      </c>
      <c r="F50" s="123" t="s">
        <v>102</v>
      </c>
      <c r="G50" s="124" t="s">
        <v>306</v>
      </c>
      <c r="H50" s="368" t="s">
        <v>181</v>
      </c>
      <c r="I50" s="368" t="s">
        <v>106</v>
      </c>
      <c r="J50" s="143">
        <v>12</v>
      </c>
      <c r="K50" s="263">
        <v>5</v>
      </c>
    </row>
    <row r="51" spans="1:11" ht="25.5">
      <c r="A51" s="111" t="s">
        <v>217</v>
      </c>
      <c r="B51" s="112" t="s">
        <v>107</v>
      </c>
      <c r="C51" s="113" t="s">
        <v>103</v>
      </c>
      <c r="D51" s="114" t="s">
        <v>107</v>
      </c>
      <c r="E51" s="115"/>
      <c r="F51" s="115"/>
      <c r="G51" s="116"/>
      <c r="H51" s="367"/>
      <c r="I51" s="367"/>
      <c r="J51" s="298"/>
      <c r="K51" s="261">
        <v>2232.6</v>
      </c>
    </row>
    <row r="52" spans="1:11" ht="40.5">
      <c r="A52" s="147" t="s">
        <v>218</v>
      </c>
      <c r="B52" s="129" t="s">
        <v>107</v>
      </c>
      <c r="C52" s="129" t="s">
        <v>103</v>
      </c>
      <c r="D52" s="114" t="s">
        <v>107</v>
      </c>
      <c r="E52" s="115" t="s">
        <v>74</v>
      </c>
      <c r="F52" s="115"/>
      <c r="G52" s="116" t="s">
        <v>273</v>
      </c>
      <c r="H52" s="367"/>
      <c r="I52" s="367"/>
      <c r="J52" s="148"/>
      <c r="K52" s="262">
        <f>K53+K55</f>
        <v>700</v>
      </c>
    </row>
    <row r="53" spans="1:11" ht="33.75">
      <c r="A53" s="149" t="s">
        <v>219</v>
      </c>
      <c r="B53" s="133" t="s">
        <v>107</v>
      </c>
      <c r="C53" s="133" t="s">
        <v>103</v>
      </c>
      <c r="D53" s="122" t="s">
        <v>107</v>
      </c>
      <c r="E53" s="123" t="s">
        <v>74</v>
      </c>
      <c r="F53" s="123" t="s">
        <v>102</v>
      </c>
      <c r="G53" s="124" t="s">
        <v>309</v>
      </c>
      <c r="H53" s="368"/>
      <c r="I53" s="368" t="s">
        <v>107</v>
      </c>
      <c r="J53" s="133" t="s">
        <v>103</v>
      </c>
      <c r="K53" s="263">
        <f>K54</f>
        <v>200</v>
      </c>
    </row>
    <row r="54" spans="1:11" ht="24">
      <c r="A54" s="127" t="s">
        <v>182</v>
      </c>
      <c r="B54" s="133" t="s">
        <v>107</v>
      </c>
      <c r="C54" s="133" t="s">
        <v>103</v>
      </c>
      <c r="D54" s="122" t="s">
        <v>107</v>
      </c>
      <c r="E54" s="123" t="s">
        <v>74</v>
      </c>
      <c r="F54" s="123" t="s">
        <v>102</v>
      </c>
      <c r="G54" s="124" t="s">
        <v>309</v>
      </c>
      <c r="H54" s="368" t="s">
        <v>181</v>
      </c>
      <c r="I54" s="368" t="s">
        <v>107</v>
      </c>
      <c r="J54" s="133" t="s">
        <v>103</v>
      </c>
      <c r="K54" s="263">
        <v>200</v>
      </c>
    </row>
    <row r="55" spans="1:11" ht="33.75">
      <c r="A55" s="149" t="s">
        <v>220</v>
      </c>
      <c r="B55" s="133" t="s">
        <v>107</v>
      </c>
      <c r="C55" s="133" t="s">
        <v>103</v>
      </c>
      <c r="D55" s="122" t="s">
        <v>107</v>
      </c>
      <c r="E55" s="123" t="s">
        <v>74</v>
      </c>
      <c r="F55" s="123" t="s">
        <v>104</v>
      </c>
      <c r="G55" s="124" t="s">
        <v>310</v>
      </c>
      <c r="H55" s="368"/>
      <c r="I55" s="368" t="s">
        <v>107</v>
      </c>
      <c r="J55" s="133" t="s">
        <v>103</v>
      </c>
      <c r="K55" s="263">
        <f>K56</f>
        <v>500</v>
      </c>
    </row>
    <row r="56" spans="1:11" ht="24">
      <c r="A56" s="127" t="s">
        <v>182</v>
      </c>
      <c r="B56" s="133" t="s">
        <v>107</v>
      </c>
      <c r="C56" s="133" t="s">
        <v>103</v>
      </c>
      <c r="D56" s="122" t="s">
        <v>107</v>
      </c>
      <c r="E56" s="123" t="s">
        <v>74</v>
      </c>
      <c r="F56" s="123" t="s">
        <v>104</v>
      </c>
      <c r="G56" s="124" t="s">
        <v>310</v>
      </c>
      <c r="H56" s="368" t="s">
        <v>181</v>
      </c>
      <c r="I56" s="368" t="s">
        <v>107</v>
      </c>
      <c r="J56" s="133" t="s">
        <v>103</v>
      </c>
      <c r="K56" s="263">
        <v>500</v>
      </c>
    </row>
    <row r="57" spans="1:11" ht="27">
      <c r="A57" s="150" t="s">
        <v>221</v>
      </c>
      <c r="B57" s="129" t="s">
        <v>107</v>
      </c>
      <c r="C57" s="129" t="s">
        <v>103</v>
      </c>
      <c r="D57" s="114" t="s">
        <v>107</v>
      </c>
      <c r="E57" s="115" t="s">
        <v>390</v>
      </c>
      <c r="F57" s="115"/>
      <c r="G57" s="116"/>
      <c r="H57" s="367"/>
      <c r="I57" s="368"/>
      <c r="J57" s="133"/>
      <c r="K57" s="262">
        <f>K58+K60</f>
        <v>1187.2</v>
      </c>
    </row>
    <row r="58" spans="1:11" ht="33.75">
      <c r="A58" s="151" t="s">
        <v>222</v>
      </c>
      <c r="B58" s="133" t="s">
        <v>107</v>
      </c>
      <c r="C58" s="133" t="s">
        <v>103</v>
      </c>
      <c r="D58" s="122" t="s">
        <v>107</v>
      </c>
      <c r="E58" s="123" t="s">
        <v>390</v>
      </c>
      <c r="F58" s="123" t="s">
        <v>103</v>
      </c>
      <c r="G58" s="124" t="s">
        <v>311</v>
      </c>
      <c r="H58" s="368"/>
      <c r="I58" s="368" t="s">
        <v>107</v>
      </c>
      <c r="J58" s="133" t="s">
        <v>103</v>
      </c>
      <c r="K58" s="263">
        <f>K59</f>
        <v>837.2</v>
      </c>
    </row>
    <row r="59" spans="1:11" ht="24">
      <c r="A59" s="127" t="s">
        <v>182</v>
      </c>
      <c r="B59" s="133" t="s">
        <v>107</v>
      </c>
      <c r="C59" s="133" t="s">
        <v>103</v>
      </c>
      <c r="D59" s="122" t="s">
        <v>107</v>
      </c>
      <c r="E59" s="123" t="s">
        <v>390</v>
      </c>
      <c r="F59" s="123" t="s">
        <v>103</v>
      </c>
      <c r="G59" s="124" t="s">
        <v>311</v>
      </c>
      <c r="H59" s="368" t="s">
        <v>181</v>
      </c>
      <c r="I59" s="368" t="s">
        <v>107</v>
      </c>
      <c r="J59" s="133" t="s">
        <v>103</v>
      </c>
      <c r="K59" s="263">
        <v>837.2</v>
      </c>
    </row>
    <row r="60" spans="1:11" ht="33.75">
      <c r="A60" s="151" t="s">
        <v>223</v>
      </c>
      <c r="B60" s="120" t="s">
        <v>107</v>
      </c>
      <c r="C60" s="121" t="s">
        <v>103</v>
      </c>
      <c r="D60" s="122" t="s">
        <v>107</v>
      </c>
      <c r="E60" s="123" t="s">
        <v>390</v>
      </c>
      <c r="F60" s="123" t="s">
        <v>106</v>
      </c>
      <c r="G60" s="124" t="s">
        <v>312</v>
      </c>
      <c r="H60" s="368"/>
      <c r="I60" s="368" t="s">
        <v>107</v>
      </c>
      <c r="J60" s="133" t="s">
        <v>103</v>
      </c>
      <c r="K60" s="263">
        <v>350</v>
      </c>
    </row>
    <row r="61" spans="1:11" ht="24">
      <c r="A61" s="127" t="s">
        <v>182</v>
      </c>
      <c r="B61" s="120" t="s">
        <v>107</v>
      </c>
      <c r="C61" s="121" t="s">
        <v>103</v>
      </c>
      <c r="D61" s="122" t="s">
        <v>107</v>
      </c>
      <c r="E61" s="123" t="s">
        <v>390</v>
      </c>
      <c r="F61" s="123" t="s">
        <v>106</v>
      </c>
      <c r="G61" s="124" t="s">
        <v>312</v>
      </c>
      <c r="H61" s="368" t="s">
        <v>181</v>
      </c>
      <c r="I61" s="368" t="s">
        <v>107</v>
      </c>
      <c r="J61" s="133" t="s">
        <v>103</v>
      </c>
      <c r="K61" s="263">
        <v>350</v>
      </c>
    </row>
    <row r="62" spans="1:11" ht="40.5">
      <c r="A62" s="153" t="s">
        <v>224</v>
      </c>
      <c r="B62" s="112" t="s">
        <v>107</v>
      </c>
      <c r="C62" s="113" t="s">
        <v>103</v>
      </c>
      <c r="D62" s="114" t="s">
        <v>107</v>
      </c>
      <c r="E62" s="115" t="s">
        <v>391</v>
      </c>
      <c r="F62" s="115"/>
      <c r="G62" s="116"/>
      <c r="H62" s="367"/>
      <c r="I62" s="368"/>
      <c r="J62" s="133"/>
      <c r="K62" s="262">
        <f>K63+K65+K67+K69</f>
        <v>1063.5</v>
      </c>
    </row>
    <row r="63" spans="1:11" ht="33.75">
      <c r="A63" s="154" t="s">
        <v>225</v>
      </c>
      <c r="B63" s="120" t="s">
        <v>107</v>
      </c>
      <c r="C63" s="121" t="s">
        <v>103</v>
      </c>
      <c r="D63" s="122" t="s">
        <v>107</v>
      </c>
      <c r="E63" s="123" t="s">
        <v>391</v>
      </c>
      <c r="F63" s="123" t="s">
        <v>107</v>
      </c>
      <c r="G63" s="124" t="s">
        <v>313</v>
      </c>
      <c r="H63" s="368"/>
      <c r="I63" s="368" t="s">
        <v>107</v>
      </c>
      <c r="J63" s="133" t="s">
        <v>103</v>
      </c>
      <c r="K63" s="263">
        <f>K64</f>
        <v>150</v>
      </c>
    </row>
    <row r="64" spans="1:11" ht="24">
      <c r="A64" s="201" t="s">
        <v>182</v>
      </c>
      <c r="B64" s="120" t="s">
        <v>107</v>
      </c>
      <c r="C64" s="121" t="s">
        <v>103</v>
      </c>
      <c r="D64" s="122" t="s">
        <v>107</v>
      </c>
      <c r="E64" s="123" t="s">
        <v>391</v>
      </c>
      <c r="F64" s="123" t="s">
        <v>107</v>
      </c>
      <c r="G64" s="124" t="s">
        <v>313</v>
      </c>
      <c r="H64" s="368" t="s">
        <v>181</v>
      </c>
      <c r="I64" s="368" t="s">
        <v>107</v>
      </c>
      <c r="J64" s="133" t="s">
        <v>103</v>
      </c>
      <c r="K64" s="263">
        <v>150</v>
      </c>
    </row>
    <row r="65" spans="1:11" s="363" customFormat="1" ht="33.75">
      <c r="A65" s="154" t="s">
        <v>226</v>
      </c>
      <c r="B65" s="120" t="s">
        <v>107</v>
      </c>
      <c r="C65" s="121" t="s">
        <v>103</v>
      </c>
      <c r="D65" s="122" t="s">
        <v>107</v>
      </c>
      <c r="E65" s="123" t="s">
        <v>391</v>
      </c>
      <c r="F65" s="123" t="s">
        <v>236</v>
      </c>
      <c r="G65" s="124" t="s">
        <v>314</v>
      </c>
      <c r="H65" s="368"/>
      <c r="I65" s="368" t="s">
        <v>107</v>
      </c>
      <c r="J65" s="133" t="s">
        <v>103</v>
      </c>
      <c r="K65" s="263">
        <f>K66</f>
        <v>600</v>
      </c>
    </row>
    <row r="66" spans="1:11" ht="24">
      <c r="A66" s="201" t="s">
        <v>182</v>
      </c>
      <c r="B66" s="120" t="s">
        <v>107</v>
      </c>
      <c r="C66" s="121" t="s">
        <v>103</v>
      </c>
      <c r="D66" s="122" t="s">
        <v>107</v>
      </c>
      <c r="E66" s="123" t="s">
        <v>391</v>
      </c>
      <c r="F66" s="123" t="s">
        <v>236</v>
      </c>
      <c r="G66" s="124" t="s">
        <v>314</v>
      </c>
      <c r="H66" s="368" t="s">
        <v>181</v>
      </c>
      <c r="I66" s="368" t="s">
        <v>107</v>
      </c>
      <c r="J66" s="133" t="s">
        <v>103</v>
      </c>
      <c r="K66" s="263">
        <v>600</v>
      </c>
    </row>
    <row r="67" spans="1:11" ht="33.75">
      <c r="A67" s="154" t="s">
        <v>227</v>
      </c>
      <c r="B67" s="120" t="s">
        <v>107</v>
      </c>
      <c r="C67" s="121" t="s">
        <v>103</v>
      </c>
      <c r="D67" s="122" t="s">
        <v>107</v>
      </c>
      <c r="E67" s="123" t="s">
        <v>391</v>
      </c>
      <c r="F67" s="123" t="s">
        <v>109</v>
      </c>
      <c r="G67" s="124" t="s">
        <v>392</v>
      </c>
      <c r="H67" s="368"/>
      <c r="I67" s="368" t="s">
        <v>107</v>
      </c>
      <c r="J67" s="133" t="s">
        <v>103</v>
      </c>
      <c r="K67" s="263">
        <f>K68</f>
        <v>100</v>
      </c>
    </row>
    <row r="68" spans="1:11" ht="24">
      <c r="A68" s="201" t="s">
        <v>182</v>
      </c>
      <c r="B68" s="120" t="s">
        <v>107</v>
      </c>
      <c r="C68" s="121" t="s">
        <v>103</v>
      </c>
      <c r="D68" s="122" t="s">
        <v>107</v>
      </c>
      <c r="E68" s="123" t="s">
        <v>391</v>
      </c>
      <c r="F68" s="123" t="s">
        <v>109</v>
      </c>
      <c r="G68" s="124" t="s">
        <v>392</v>
      </c>
      <c r="H68" s="368" t="s">
        <v>181</v>
      </c>
      <c r="I68" s="368" t="s">
        <v>107</v>
      </c>
      <c r="J68" s="133" t="s">
        <v>103</v>
      </c>
      <c r="K68" s="263">
        <v>100</v>
      </c>
    </row>
    <row r="69" spans="1:11" ht="24">
      <c r="A69" s="127" t="s">
        <v>361</v>
      </c>
      <c r="B69" s="120" t="s">
        <v>107</v>
      </c>
      <c r="C69" s="121" t="s">
        <v>103</v>
      </c>
      <c r="D69" s="122" t="s">
        <v>107</v>
      </c>
      <c r="E69" s="123" t="s">
        <v>391</v>
      </c>
      <c r="F69" s="123" t="s">
        <v>110</v>
      </c>
      <c r="G69" s="124" t="s">
        <v>316</v>
      </c>
      <c r="H69" s="368"/>
      <c r="I69" s="368" t="s">
        <v>107</v>
      </c>
      <c r="J69" s="133" t="s">
        <v>103</v>
      </c>
      <c r="K69" s="263">
        <f>K70</f>
        <v>213.5</v>
      </c>
    </row>
    <row r="70" spans="1:11" ht="51">
      <c r="A70" s="252" t="s">
        <v>261</v>
      </c>
      <c r="B70" s="120" t="s">
        <v>107</v>
      </c>
      <c r="C70" s="121" t="s">
        <v>103</v>
      </c>
      <c r="D70" s="122" t="s">
        <v>107</v>
      </c>
      <c r="E70" s="123" t="s">
        <v>391</v>
      </c>
      <c r="F70" s="123" t="s">
        <v>110</v>
      </c>
      <c r="G70" s="124" t="s">
        <v>316</v>
      </c>
      <c r="H70" s="368" t="s">
        <v>181</v>
      </c>
      <c r="I70" s="368" t="s">
        <v>107</v>
      </c>
      <c r="J70" s="133" t="s">
        <v>103</v>
      </c>
      <c r="K70" s="263">
        <v>213.5</v>
      </c>
    </row>
    <row r="71" spans="1:11" ht="51">
      <c r="A71" s="111" t="s">
        <v>228</v>
      </c>
      <c r="B71" s="129" t="s">
        <v>109</v>
      </c>
      <c r="C71" s="129" t="s">
        <v>107</v>
      </c>
      <c r="D71" s="114" t="s">
        <v>236</v>
      </c>
      <c r="E71" s="115"/>
      <c r="F71" s="115"/>
      <c r="G71" s="116"/>
      <c r="H71" s="367"/>
      <c r="I71" s="367"/>
      <c r="J71" s="157"/>
      <c r="K71" s="262">
        <f>K74</f>
        <v>15</v>
      </c>
    </row>
    <row r="72" spans="1:11" ht="51">
      <c r="A72" s="187" t="s">
        <v>1</v>
      </c>
      <c r="B72" s="129" t="s">
        <v>109</v>
      </c>
      <c r="C72" s="129" t="s">
        <v>107</v>
      </c>
      <c r="D72" s="114" t="s">
        <v>236</v>
      </c>
      <c r="E72" s="115" t="s">
        <v>74</v>
      </c>
      <c r="F72" s="115"/>
      <c r="G72" s="116"/>
      <c r="H72" s="367"/>
      <c r="I72" s="367"/>
      <c r="J72" s="157"/>
      <c r="K72" s="262">
        <f>K73</f>
        <v>15</v>
      </c>
    </row>
    <row r="73" spans="1:11" ht="22.5">
      <c r="A73" s="206" t="s">
        <v>262</v>
      </c>
      <c r="B73" s="133" t="s">
        <v>109</v>
      </c>
      <c r="C73" s="133" t="s">
        <v>107</v>
      </c>
      <c r="D73" s="122" t="s">
        <v>236</v>
      </c>
      <c r="E73" s="123" t="s">
        <v>74</v>
      </c>
      <c r="F73" s="123" t="s">
        <v>102</v>
      </c>
      <c r="G73" s="124" t="s">
        <v>290</v>
      </c>
      <c r="H73" s="368"/>
      <c r="I73" s="368" t="s">
        <v>109</v>
      </c>
      <c r="J73" s="158" t="s">
        <v>107</v>
      </c>
      <c r="K73" s="263">
        <f>K74</f>
        <v>15</v>
      </c>
    </row>
    <row r="74" spans="1:11" ht="24">
      <c r="A74" s="127" t="s">
        <v>182</v>
      </c>
      <c r="B74" s="133" t="s">
        <v>109</v>
      </c>
      <c r="C74" s="133" t="s">
        <v>107</v>
      </c>
      <c r="D74" s="122" t="s">
        <v>236</v>
      </c>
      <c r="E74" s="123" t="s">
        <v>74</v>
      </c>
      <c r="F74" s="123" t="s">
        <v>102</v>
      </c>
      <c r="G74" s="124" t="s">
        <v>290</v>
      </c>
      <c r="H74" s="368" t="s">
        <v>181</v>
      </c>
      <c r="I74" s="368" t="s">
        <v>109</v>
      </c>
      <c r="J74" s="143">
        <v>5</v>
      </c>
      <c r="K74" s="263">
        <v>15</v>
      </c>
    </row>
    <row r="75" spans="1:11" ht="25.5">
      <c r="A75" s="182" t="s">
        <v>263</v>
      </c>
      <c r="B75" s="112" t="s">
        <v>110</v>
      </c>
      <c r="C75" s="113" t="s">
        <v>102</v>
      </c>
      <c r="D75" s="114" t="s">
        <v>109</v>
      </c>
      <c r="E75" s="115"/>
      <c r="F75" s="115"/>
      <c r="G75" s="116"/>
      <c r="H75" s="367"/>
      <c r="I75" s="367"/>
      <c r="J75" s="298"/>
      <c r="K75" s="261">
        <f>K76+K85</f>
        <v>3876.8999999999996</v>
      </c>
    </row>
    <row r="76" spans="1:11" ht="25.5">
      <c r="A76" s="183" t="s">
        <v>264</v>
      </c>
      <c r="B76" s="129" t="s">
        <v>110</v>
      </c>
      <c r="C76" s="129" t="s">
        <v>102</v>
      </c>
      <c r="D76" s="114" t="s">
        <v>109</v>
      </c>
      <c r="E76" s="115" t="s">
        <v>74</v>
      </c>
      <c r="F76" s="115"/>
      <c r="G76" s="116"/>
      <c r="H76" s="367"/>
      <c r="I76" s="367"/>
      <c r="J76" s="157"/>
      <c r="K76" s="262">
        <f>K77+K81+K83</f>
        <v>3718.8999999999996</v>
      </c>
    </row>
    <row r="77" spans="1:11" ht="27">
      <c r="A77" s="209" t="s">
        <v>265</v>
      </c>
      <c r="B77" s="133" t="s">
        <v>110</v>
      </c>
      <c r="C77" s="133" t="s">
        <v>102</v>
      </c>
      <c r="D77" s="122" t="s">
        <v>109</v>
      </c>
      <c r="E77" s="123" t="s">
        <v>74</v>
      </c>
      <c r="F77" s="123"/>
      <c r="G77" s="124" t="s">
        <v>317</v>
      </c>
      <c r="H77" s="368"/>
      <c r="I77" s="368" t="s">
        <v>110</v>
      </c>
      <c r="J77" s="158" t="s">
        <v>102</v>
      </c>
      <c r="K77" s="263">
        <f>K78+K79+K80</f>
        <v>3598.8999999999996</v>
      </c>
    </row>
    <row r="78" spans="1:11" ht="22.5">
      <c r="A78" s="183" t="s">
        <v>266</v>
      </c>
      <c r="B78" s="133" t="s">
        <v>110</v>
      </c>
      <c r="C78" s="133" t="s">
        <v>102</v>
      </c>
      <c r="D78" s="122" t="s">
        <v>109</v>
      </c>
      <c r="E78" s="123" t="s">
        <v>74</v>
      </c>
      <c r="F78" s="123" t="s">
        <v>102</v>
      </c>
      <c r="G78" s="124" t="s">
        <v>317</v>
      </c>
      <c r="H78" s="368" t="s">
        <v>190</v>
      </c>
      <c r="I78" s="368" t="s">
        <v>110</v>
      </c>
      <c r="J78" s="158" t="s">
        <v>102</v>
      </c>
      <c r="K78" s="263">
        <v>2048.1</v>
      </c>
    </row>
    <row r="79" spans="1:11" ht="24">
      <c r="A79" s="127" t="s">
        <v>182</v>
      </c>
      <c r="B79" s="133" t="s">
        <v>110</v>
      </c>
      <c r="C79" s="133" t="s">
        <v>102</v>
      </c>
      <c r="D79" s="122" t="s">
        <v>109</v>
      </c>
      <c r="E79" s="123" t="s">
        <v>74</v>
      </c>
      <c r="F79" s="123" t="s">
        <v>102</v>
      </c>
      <c r="G79" s="124" t="s">
        <v>317</v>
      </c>
      <c r="H79" s="368" t="s">
        <v>181</v>
      </c>
      <c r="I79" s="368" t="s">
        <v>110</v>
      </c>
      <c r="J79" s="158" t="s">
        <v>102</v>
      </c>
      <c r="K79" s="263">
        <v>1548.3</v>
      </c>
    </row>
    <row r="80" spans="1:11" s="363" customFormat="1" ht="22.5">
      <c r="A80" s="127" t="s">
        <v>183</v>
      </c>
      <c r="B80" s="133" t="s">
        <v>110</v>
      </c>
      <c r="C80" s="133" t="s">
        <v>102</v>
      </c>
      <c r="D80" s="122" t="s">
        <v>109</v>
      </c>
      <c r="E80" s="123" t="s">
        <v>74</v>
      </c>
      <c r="F80" s="123" t="s">
        <v>104</v>
      </c>
      <c r="G80" s="124" t="s">
        <v>317</v>
      </c>
      <c r="H80" s="368" t="s">
        <v>139</v>
      </c>
      <c r="I80" s="368" t="s">
        <v>110</v>
      </c>
      <c r="J80" s="158" t="s">
        <v>102</v>
      </c>
      <c r="K80" s="263">
        <v>2.5</v>
      </c>
    </row>
    <row r="81" spans="1:11" s="363" customFormat="1" ht="24">
      <c r="A81" s="127" t="s">
        <v>362</v>
      </c>
      <c r="B81" s="133" t="s">
        <v>110</v>
      </c>
      <c r="C81" s="208" t="s">
        <v>102</v>
      </c>
      <c r="D81" s="122" t="s">
        <v>109</v>
      </c>
      <c r="E81" s="123" t="s">
        <v>74</v>
      </c>
      <c r="F81" s="123" t="s">
        <v>103</v>
      </c>
      <c r="G81" s="124" t="s">
        <v>313</v>
      </c>
      <c r="H81" s="368"/>
      <c r="I81" s="368" t="s">
        <v>110</v>
      </c>
      <c r="J81" s="158" t="s">
        <v>102</v>
      </c>
      <c r="K81" s="278">
        <v>20</v>
      </c>
    </row>
    <row r="82" spans="1:11" ht="24">
      <c r="A82" s="127" t="s">
        <v>182</v>
      </c>
      <c r="B82" s="133" t="s">
        <v>110</v>
      </c>
      <c r="C82" s="208" t="s">
        <v>102</v>
      </c>
      <c r="D82" s="122" t="s">
        <v>109</v>
      </c>
      <c r="E82" s="123" t="s">
        <v>74</v>
      </c>
      <c r="F82" s="123" t="s">
        <v>103</v>
      </c>
      <c r="G82" s="124" t="s">
        <v>313</v>
      </c>
      <c r="H82" s="368" t="s">
        <v>181</v>
      </c>
      <c r="I82" s="368" t="s">
        <v>110</v>
      </c>
      <c r="J82" s="158" t="s">
        <v>102</v>
      </c>
      <c r="K82" s="278">
        <v>20</v>
      </c>
    </row>
    <row r="83" spans="1:11" ht="22.5">
      <c r="A83" s="127" t="s">
        <v>363</v>
      </c>
      <c r="B83" s="133" t="s">
        <v>110</v>
      </c>
      <c r="C83" s="208" t="s">
        <v>102</v>
      </c>
      <c r="D83" s="122" t="s">
        <v>109</v>
      </c>
      <c r="E83" s="123" t="s">
        <v>74</v>
      </c>
      <c r="F83" s="123" t="s">
        <v>106</v>
      </c>
      <c r="G83" s="124" t="s">
        <v>318</v>
      </c>
      <c r="H83" s="368"/>
      <c r="I83" s="368" t="s">
        <v>110</v>
      </c>
      <c r="J83" s="158" t="s">
        <v>102</v>
      </c>
      <c r="K83" s="278">
        <v>100</v>
      </c>
    </row>
    <row r="84" spans="1:11" ht="24">
      <c r="A84" s="127" t="s">
        <v>182</v>
      </c>
      <c r="B84" s="133" t="s">
        <v>110</v>
      </c>
      <c r="C84" s="208" t="s">
        <v>102</v>
      </c>
      <c r="D84" s="122" t="s">
        <v>109</v>
      </c>
      <c r="E84" s="123" t="s">
        <v>74</v>
      </c>
      <c r="F84" s="123" t="s">
        <v>106</v>
      </c>
      <c r="G84" s="124" t="s">
        <v>318</v>
      </c>
      <c r="H84" s="368" t="s">
        <v>181</v>
      </c>
      <c r="I84" s="368" t="s">
        <v>110</v>
      </c>
      <c r="J84" s="158" t="s">
        <v>102</v>
      </c>
      <c r="K84" s="278">
        <v>100</v>
      </c>
    </row>
    <row r="85" spans="1:11" ht="48">
      <c r="A85" s="296" t="s">
        <v>364</v>
      </c>
      <c r="B85" s="129" t="s">
        <v>110</v>
      </c>
      <c r="C85" s="297" t="s">
        <v>102</v>
      </c>
      <c r="D85" s="114" t="s">
        <v>109</v>
      </c>
      <c r="E85" s="115" t="s">
        <v>390</v>
      </c>
      <c r="F85" s="115"/>
      <c r="G85" s="116"/>
      <c r="H85" s="367"/>
      <c r="I85" s="368"/>
      <c r="J85" s="158"/>
      <c r="K85" s="262">
        <f>K86</f>
        <v>158</v>
      </c>
    </row>
    <row r="86" spans="1:11" ht="60">
      <c r="A86" s="454" t="s">
        <v>365</v>
      </c>
      <c r="B86" s="133" t="s">
        <v>110</v>
      </c>
      <c r="C86" s="208" t="s">
        <v>102</v>
      </c>
      <c r="D86" s="122" t="s">
        <v>109</v>
      </c>
      <c r="E86" s="123" t="s">
        <v>390</v>
      </c>
      <c r="F86" s="123" t="s">
        <v>107</v>
      </c>
      <c r="G86" s="124" t="s">
        <v>268</v>
      </c>
      <c r="H86" s="368"/>
      <c r="I86" s="368" t="s">
        <v>110</v>
      </c>
      <c r="J86" s="158" t="s">
        <v>102</v>
      </c>
      <c r="K86" s="279">
        <f>K87</f>
        <v>158</v>
      </c>
    </row>
    <row r="87" spans="1:11" ht="12.75">
      <c r="A87" s="183" t="s">
        <v>266</v>
      </c>
      <c r="B87" s="133" t="s">
        <v>110</v>
      </c>
      <c r="C87" s="208" t="s">
        <v>102</v>
      </c>
      <c r="D87" s="122" t="s">
        <v>109</v>
      </c>
      <c r="E87" s="123" t="s">
        <v>390</v>
      </c>
      <c r="F87" s="123" t="s">
        <v>107</v>
      </c>
      <c r="G87" s="124" t="s">
        <v>268</v>
      </c>
      <c r="H87" s="368" t="s">
        <v>267</v>
      </c>
      <c r="I87" s="368" t="s">
        <v>110</v>
      </c>
      <c r="J87" s="158" t="s">
        <v>102</v>
      </c>
      <c r="K87" s="279">
        <v>158</v>
      </c>
    </row>
    <row r="88" spans="1:11" ht="12.75">
      <c r="A88" s="364" t="s">
        <v>206</v>
      </c>
      <c r="B88" s="330"/>
      <c r="C88" s="331"/>
      <c r="D88" s="332"/>
      <c r="E88" s="331"/>
      <c r="F88" s="360"/>
      <c r="G88" s="361"/>
      <c r="H88" s="361"/>
      <c r="I88" s="361"/>
      <c r="J88" s="361"/>
      <c r="K88" s="362">
        <f>K13+K21+K34+K48+K51+K71+K75</f>
        <v>7203.099999999999</v>
      </c>
    </row>
    <row r="89" spans="1:12" ht="12.75">
      <c r="A89" s="370"/>
      <c r="B89" s="371"/>
      <c r="C89" s="371"/>
      <c r="D89" s="371"/>
      <c r="E89" s="371"/>
      <c r="F89" s="372"/>
      <c r="G89" s="373"/>
      <c r="H89" s="373"/>
      <c r="I89" s="373"/>
      <c r="J89" s="373"/>
      <c r="K89" s="374"/>
      <c r="L89" s="375"/>
    </row>
    <row r="90" spans="1:12" s="363" customFormat="1" ht="12.75">
      <c r="A90" s="376"/>
      <c r="B90" s="377"/>
      <c r="C90" s="377"/>
      <c r="D90" s="377"/>
      <c r="E90" s="377"/>
      <c r="F90" s="378"/>
      <c r="G90" s="379"/>
      <c r="H90" s="379"/>
      <c r="I90" s="379"/>
      <c r="J90" s="379"/>
      <c r="K90" s="380"/>
      <c r="L90" s="381"/>
    </row>
    <row r="91" spans="1:12" ht="12.75">
      <c r="A91" s="370"/>
      <c r="B91" s="371"/>
      <c r="C91" s="371"/>
      <c r="D91" s="371"/>
      <c r="E91" s="371"/>
      <c r="F91" s="372"/>
      <c r="G91" s="373"/>
      <c r="H91" s="373"/>
      <c r="I91" s="373"/>
      <c r="J91" s="373"/>
      <c r="K91" s="374"/>
      <c r="L91" s="375"/>
    </row>
    <row r="92" spans="1:12" ht="12.75">
      <c r="A92" s="370"/>
      <c r="B92" s="371"/>
      <c r="C92" s="371"/>
      <c r="D92" s="371"/>
      <c r="E92" s="371"/>
      <c r="F92" s="372"/>
      <c r="G92" s="373"/>
      <c r="H92" s="373"/>
      <c r="I92" s="373"/>
      <c r="J92" s="373"/>
      <c r="K92" s="374"/>
      <c r="L92" s="375"/>
    </row>
    <row r="93" spans="1:12" s="363" customFormat="1" ht="12.75">
      <c r="A93" s="382"/>
      <c r="B93" s="377"/>
      <c r="C93" s="377"/>
      <c r="D93" s="377"/>
      <c r="E93" s="377"/>
      <c r="F93" s="378"/>
      <c r="G93" s="379"/>
      <c r="H93" s="379"/>
      <c r="I93" s="379"/>
      <c r="J93" s="379"/>
      <c r="K93" s="380"/>
      <c r="L93" s="381"/>
    </row>
    <row r="94" spans="1:12" s="363" customFormat="1" ht="12.75">
      <c r="A94" s="382"/>
      <c r="B94" s="377"/>
      <c r="C94" s="377"/>
      <c r="D94" s="377"/>
      <c r="E94" s="377"/>
      <c r="F94" s="378"/>
      <c r="G94" s="379"/>
      <c r="H94" s="379"/>
      <c r="I94" s="379"/>
      <c r="J94" s="379"/>
      <c r="K94" s="380"/>
      <c r="L94" s="381"/>
    </row>
    <row r="95" spans="1:12" ht="12.75">
      <c r="A95" s="383"/>
      <c r="B95" s="371"/>
      <c r="C95" s="371"/>
      <c r="D95" s="371"/>
      <c r="E95" s="371"/>
      <c r="F95" s="372"/>
      <c r="G95" s="373"/>
      <c r="H95" s="373"/>
      <c r="I95" s="373"/>
      <c r="J95" s="373"/>
      <c r="K95" s="374"/>
      <c r="L95" s="375"/>
    </row>
    <row r="96" spans="1:12" ht="12.75">
      <c r="A96" s="384"/>
      <c r="B96" s="371"/>
      <c r="C96" s="371"/>
      <c r="D96" s="371"/>
      <c r="E96" s="371"/>
      <c r="F96" s="372"/>
      <c r="G96" s="373"/>
      <c r="H96" s="373"/>
      <c r="I96" s="373"/>
      <c r="J96" s="373"/>
      <c r="K96" s="374"/>
      <c r="L96" s="375"/>
    </row>
    <row r="97" spans="1:12" ht="12.75">
      <c r="A97" s="383"/>
      <c r="B97" s="371"/>
      <c r="C97" s="371"/>
      <c r="D97" s="371"/>
      <c r="E97" s="371"/>
      <c r="F97" s="372"/>
      <c r="G97" s="373"/>
      <c r="H97" s="373"/>
      <c r="I97" s="373"/>
      <c r="J97" s="373"/>
      <c r="K97" s="374"/>
      <c r="L97" s="375"/>
    </row>
    <row r="98" spans="1:12" ht="12.75">
      <c r="A98" s="384"/>
      <c r="B98" s="371"/>
      <c r="C98" s="371"/>
      <c r="D98" s="371"/>
      <c r="E98" s="371"/>
      <c r="F98" s="372"/>
      <c r="G98" s="373"/>
      <c r="H98" s="373"/>
      <c r="I98" s="373"/>
      <c r="J98" s="373"/>
      <c r="K98" s="374"/>
      <c r="L98" s="375"/>
    </row>
    <row r="99" spans="1:12" ht="12.75">
      <c r="A99" s="385"/>
      <c r="B99" s="377"/>
      <c r="C99" s="377"/>
      <c r="D99" s="377"/>
      <c r="E99" s="377"/>
      <c r="F99" s="378"/>
      <c r="G99" s="379"/>
      <c r="H99" s="379"/>
      <c r="I99" s="379"/>
      <c r="J99" s="379"/>
      <c r="K99" s="380"/>
      <c r="L99" s="375"/>
    </row>
    <row r="100" spans="1:12" ht="12.75">
      <c r="A100" s="384"/>
      <c r="B100" s="371"/>
      <c r="C100" s="371"/>
      <c r="D100" s="371"/>
      <c r="E100" s="371"/>
      <c r="F100" s="372"/>
      <c r="G100" s="373"/>
      <c r="H100" s="373"/>
      <c r="I100" s="373"/>
      <c r="J100" s="373"/>
      <c r="K100" s="374"/>
      <c r="L100" s="375"/>
    </row>
    <row r="101" spans="1:12" ht="12.75">
      <c r="A101" s="384"/>
      <c r="B101" s="371"/>
      <c r="C101" s="371"/>
      <c r="D101" s="371"/>
      <c r="E101" s="371"/>
      <c r="F101" s="372"/>
      <c r="G101" s="373"/>
      <c r="H101" s="373"/>
      <c r="I101" s="373"/>
      <c r="J101" s="373"/>
      <c r="K101" s="374"/>
      <c r="L101" s="375"/>
    </row>
    <row r="102" spans="1:12" ht="12.75">
      <c r="A102" s="385"/>
      <c r="B102" s="377"/>
      <c r="C102" s="377"/>
      <c r="D102" s="377"/>
      <c r="E102" s="377"/>
      <c r="F102" s="378"/>
      <c r="G102" s="379"/>
      <c r="H102" s="379"/>
      <c r="I102" s="379"/>
      <c r="J102" s="379"/>
      <c r="K102" s="380"/>
      <c r="L102" s="375"/>
    </row>
    <row r="103" spans="1:12" ht="12.75">
      <c r="A103" s="383"/>
      <c r="B103" s="371"/>
      <c r="C103" s="371"/>
      <c r="D103" s="371"/>
      <c r="E103" s="371"/>
      <c r="F103" s="372"/>
      <c r="G103" s="373"/>
      <c r="H103" s="373"/>
      <c r="I103" s="373"/>
      <c r="J103" s="373"/>
      <c r="K103" s="374"/>
      <c r="L103" s="375"/>
    </row>
    <row r="104" spans="1:12" ht="12.75">
      <c r="A104" s="384"/>
      <c r="B104" s="371"/>
      <c r="C104" s="371"/>
      <c r="D104" s="371"/>
      <c r="E104" s="371"/>
      <c r="F104" s="372"/>
      <c r="G104" s="373"/>
      <c r="H104" s="373"/>
      <c r="I104" s="373"/>
      <c r="J104" s="373"/>
      <c r="K104" s="374"/>
      <c r="L104" s="375"/>
    </row>
    <row r="105" spans="1:12" ht="12.75">
      <c r="A105" s="383"/>
      <c r="B105" s="371"/>
      <c r="C105" s="371"/>
      <c r="D105" s="371"/>
      <c r="E105" s="371"/>
      <c r="F105" s="372"/>
      <c r="G105" s="373"/>
      <c r="H105" s="373"/>
      <c r="I105" s="373"/>
      <c r="J105" s="373"/>
      <c r="K105" s="374"/>
      <c r="L105" s="375"/>
    </row>
    <row r="106" spans="1:12" ht="12.75">
      <c r="A106" s="384"/>
      <c r="B106" s="371"/>
      <c r="C106" s="371"/>
      <c r="D106" s="371"/>
      <c r="E106" s="371"/>
      <c r="F106" s="372"/>
      <c r="G106" s="373"/>
      <c r="H106" s="373"/>
      <c r="I106" s="373"/>
      <c r="J106" s="373"/>
      <c r="K106" s="374"/>
      <c r="L106" s="375"/>
    </row>
    <row r="107" spans="1:12" ht="12.75">
      <c r="A107" s="383"/>
      <c r="B107" s="371"/>
      <c r="C107" s="371"/>
      <c r="D107" s="371"/>
      <c r="E107" s="371"/>
      <c r="F107" s="372"/>
      <c r="G107" s="373"/>
      <c r="H107" s="373"/>
      <c r="I107" s="373"/>
      <c r="J107" s="373"/>
      <c r="K107" s="374"/>
      <c r="L107" s="375"/>
    </row>
    <row r="108" spans="1:12" ht="12.75">
      <c r="A108" s="384"/>
      <c r="B108" s="371"/>
      <c r="C108" s="371"/>
      <c r="D108" s="371"/>
      <c r="E108" s="371"/>
      <c r="F108" s="372"/>
      <c r="G108" s="373"/>
      <c r="H108" s="373"/>
      <c r="I108" s="373"/>
      <c r="J108" s="373"/>
      <c r="K108" s="374"/>
      <c r="L108" s="375"/>
    </row>
    <row r="109" spans="1:12" ht="12.75">
      <c r="A109" s="383"/>
      <c r="B109" s="371"/>
      <c r="C109" s="371"/>
      <c r="D109" s="371"/>
      <c r="E109" s="371"/>
      <c r="F109" s="372"/>
      <c r="G109" s="373"/>
      <c r="H109" s="373"/>
      <c r="I109" s="373"/>
      <c r="J109" s="373"/>
      <c r="K109" s="374"/>
      <c r="L109" s="375"/>
    </row>
    <row r="110" spans="1:12" ht="12.75">
      <c r="A110" s="384"/>
      <c r="B110" s="371"/>
      <c r="C110" s="371"/>
      <c r="D110" s="371"/>
      <c r="E110" s="371"/>
      <c r="F110" s="372"/>
      <c r="G110" s="373"/>
      <c r="H110" s="373"/>
      <c r="I110" s="373"/>
      <c r="J110" s="373"/>
      <c r="K110" s="374"/>
      <c r="L110" s="375"/>
    </row>
    <row r="111" spans="1:12" ht="12.75">
      <c r="A111" s="383"/>
      <c r="B111" s="371"/>
      <c r="C111" s="371"/>
      <c r="D111" s="371"/>
      <c r="E111" s="371"/>
      <c r="F111" s="372"/>
      <c r="G111" s="373"/>
      <c r="H111" s="373"/>
      <c r="I111" s="373"/>
      <c r="J111" s="373"/>
      <c r="K111" s="374"/>
      <c r="L111" s="375"/>
    </row>
    <row r="112" spans="1:12" ht="12.75">
      <c r="A112" s="384"/>
      <c r="B112" s="371"/>
      <c r="C112" s="371"/>
      <c r="D112" s="371"/>
      <c r="E112" s="371"/>
      <c r="F112" s="372"/>
      <c r="G112" s="373"/>
      <c r="H112" s="373"/>
      <c r="I112" s="373"/>
      <c r="J112" s="373"/>
      <c r="K112" s="374"/>
      <c r="L112" s="375"/>
    </row>
    <row r="113" spans="1:12" ht="12.75">
      <c r="A113" s="382"/>
      <c r="B113" s="377"/>
      <c r="C113" s="377"/>
      <c r="D113" s="377"/>
      <c r="E113" s="377"/>
      <c r="F113" s="378"/>
      <c r="G113" s="379"/>
      <c r="H113" s="379"/>
      <c r="I113" s="379"/>
      <c r="J113" s="379"/>
      <c r="K113" s="380"/>
      <c r="L113" s="375"/>
    </row>
    <row r="114" spans="1:12" ht="12.75">
      <c r="A114" s="383"/>
      <c r="B114" s="371"/>
      <c r="C114" s="371"/>
      <c r="D114" s="371"/>
      <c r="E114" s="371"/>
      <c r="F114" s="372"/>
      <c r="G114" s="373"/>
      <c r="H114" s="373"/>
      <c r="I114" s="373"/>
      <c r="J114" s="373"/>
      <c r="K114" s="374"/>
      <c r="L114" s="375"/>
    </row>
    <row r="115" spans="1:12" ht="12.75">
      <c r="A115" s="384"/>
      <c r="B115" s="371"/>
      <c r="C115" s="371"/>
      <c r="D115" s="371"/>
      <c r="E115" s="371"/>
      <c r="F115" s="372"/>
      <c r="G115" s="373"/>
      <c r="H115" s="373"/>
      <c r="I115" s="373"/>
      <c r="J115" s="373"/>
      <c r="K115" s="374"/>
      <c r="L115" s="375"/>
    </row>
    <row r="116" spans="1:12" ht="12.75">
      <c r="A116" s="385"/>
      <c r="B116" s="377"/>
      <c r="C116" s="377"/>
      <c r="D116" s="377"/>
      <c r="E116" s="377"/>
      <c r="F116" s="378"/>
      <c r="G116" s="379"/>
      <c r="H116" s="379"/>
      <c r="I116" s="379"/>
      <c r="J116" s="379"/>
      <c r="K116" s="380"/>
      <c r="L116" s="375"/>
    </row>
    <row r="117" spans="1:12" ht="12.75">
      <c r="A117" s="384"/>
      <c r="B117" s="371"/>
      <c r="C117" s="371"/>
      <c r="D117" s="371"/>
      <c r="E117" s="371"/>
      <c r="F117" s="372"/>
      <c r="G117" s="373"/>
      <c r="H117" s="373"/>
      <c r="I117" s="373"/>
      <c r="J117" s="373"/>
      <c r="K117" s="374"/>
      <c r="L117" s="375"/>
    </row>
    <row r="118" spans="1:12" ht="12.75">
      <c r="A118" s="384"/>
      <c r="B118" s="371"/>
      <c r="C118" s="371"/>
      <c r="D118" s="371"/>
      <c r="E118" s="371"/>
      <c r="F118" s="372"/>
      <c r="G118" s="373"/>
      <c r="H118" s="373"/>
      <c r="I118" s="373"/>
      <c r="J118" s="373"/>
      <c r="K118" s="374"/>
      <c r="L118" s="375"/>
    </row>
    <row r="119" spans="1:12" ht="12.75">
      <c r="A119" s="384"/>
      <c r="B119" s="371"/>
      <c r="C119" s="371"/>
      <c r="D119" s="371"/>
      <c r="E119" s="371"/>
      <c r="F119" s="372"/>
      <c r="G119" s="373"/>
      <c r="H119" s="373"/>
      <c r="I119" s="373"/>
      <c r="J119" s="373"/>
      <c r="K119" s="374"/>
      <c r="L119" s="375"/>
    </row>
    <row r="120" spans="1:12" ht="12.75">
      <c r="A120" s="384"/>
      <c r="B120" s="371"/>
      <c r="C120" s="371"/>
      <c r="D120" s="371"/>
      <c r="E120" s="371"/>
      <c r="F120" s="372"/>
      <c r="G120" s="373"/>
      <c r="H120" s="373"/>
      <c r="I120" s="373"/>
      <c r="J120" s="373"/>
      <c r="K120" s="374"/>
      <c r="L120" s="375"/>
    </row>
    <row r="121" spans="1:12" ht="12.75">
      <c r="A121" s="383"/>
      <c r="B121" s="371"/>
      <c r="C121" s="371"/>
      <c r="D121" s="371"/>
      <c r="E121" s="371"/>
      <c r="F121" s="372"/>
      <c r="G121" s="373"/>
      <c r="H121" s="373"/>
      <c r="I121" s="373"/>
      <c r="J121" s="373"/>
      <c r="K121" s="374"/>
      <c r="L121" s="375"/>
    </row>
    <row r="122" spans="1:12" ht="12.75">
      <c r="A122" s="384"/>
      <c r="B122" s="371"/>
      <c r="C122" s="371"/>
      <c r="D122" s="371"/>
      <c r="E122" s="371"/>
      <c r="F122" s="372"/>
      <c r="G122" s="373"/>
      <c r="H122" s="373"/>
      <c r="I122" s="373"/>
      <c r="J122" s="373"/>
      <c r="K122" s="374"/>
      <c r="L122" s="375"/>
    </row>
    <row r="123" spans="1:12" ht="12.75">
      <c r="A123" s="385"/>
      <c r="B123" s="377"/>
      <c r="C123" s="377"/>
      <c r="D123" s="377"/>
      <c r="E123" s="377"/>
      <c r="F123" s="378"/>
      <c r="G123" s="379"/>
      <c r="H123" s="379"/>
      <c r="I123" s="379"/>
      <c r="J123" s="379"/>
      <c r="K123" s="380"/>
      <c r="L123" s="375"/>
    </row>
    <row r="124" spans="1:12" ht="12.75">
      <c r="A124" s="384"/>
      <c r="B124" s="371"/>
      <c r="C124" s="371"/>
      <c r="D124" s="371"/>
      <c r="E124" s="371"/>
      <c r="F124" s="372"/>
      <c r="G124" s="373"/>
      <c r="H124" s="373"/>
      <c r="I124" s="373"/>
      <c r="J124" s="373"/>
      <c r="K124" s="374"/>
      <c r="L124" s="375"/>
    </row>
    <row r="125" spans="1:12" ht="12.75">
      <c r="A125" s="384"/>
      <c r="B125" s="371"/>
      <c r="C125" s="371"/>
      <c r="D125" s="371"/>
      <c r="E125" s="371"/>
      <c r="F125" s="372"/>
      <c r="G125" s="373"/>
      <c r="H125" s="373"/>
      <c r="I125" s="373"/>
      <c r="J125" s="373"/>
      <c r="K125" s="374"/>
      <c r="L125" s="375"/>
    </row>
    <row r="126" spans="1:12" ht="12.75">
      <c r="A126" s="382"/>
      <c r="B126" s="377"/>
      <c r="C126" s="377"/>
      <c r="D126" s="377"/>
      <c r="E126" s="377"/>
      <c r="F126" s="378"/>
      <c r="G126" s="379"/>
      <c r="H126" s="379"/>
      <c r="I126" s="379"/>
      <c r="J126" s="379"/>
      <c r="K126" s="380"/>
      <c r="L126" s="375"/>
    </row>
    <row r="127" spans="1:12" ht="12.75">
      <c r="A127" s="383"/>
      <c r="B127" s="371"/>
      <c r="C127" s="371"/>
      <c r="D127" s="371"/>
      <c r="E127" s="371"/>
      <c r="F127" s="372"/>
      <c r="G127" s="373"/>
      <c r="H127" s="373"/>
      <c r="I127" s="373"/>
      <c r="J127" s="373"/>
      <c r="K127" s="374"/>
      <c r="L127" s="375"/>
    </row>
    <row r="128" spans="1:12" ht="12.75">
      <c r="A128" s="386"/>
      <c r="B128" s="371"/>
      <c r="C128" s="371"/>
      <c r="D128" s="371"/>
      <c r="E128" s="371"/>
      <c r="F128" s="372"/>
      <c r="G128" s="373"/>
      <c r="H128" s="373"/>
      <c r="I128" s="373"/>
      <c r="J128" s="373"/>
      <c r="K128" s="374"/>
      <c r="L128" s="375"/>
    </row>
    <row r="129" spans="1:12" ht="12.75">
      <c r="A129" s="384"/>
      <c r="B129" s="371"/>
      <c r="C129" s="371"/>
      <c r="D129" s="371"/>
      <c r="E129" s="371"/>
      <c r="F129" s="372"/>
      <c r="G129" s="373"/>
      <c r="H129" s="373"/>
      <c r="I129" s="373"/>
      <c r="J129" s="373"/>
      <c r="K129" s="374"/>
      <c r="L129" s="375"/>
    </row>
    <row r="130" spans="1:12" ht="12.75">
      <c r="A130" s="384"/>
      <c r="B130" s="371"/>
      <c r="C130" s="371"/>
      <c r="D130" s="371"/>
      <c r="E130" s="371"/>
      <c r="F130" s="372"/>
      <c r="G130" s="373"/>
      <c r="H130" s="373"/>
      <c r="I130" s="373"/>
      <c r="J130" s="373"/>
      <c r="K130" s="374"/>
      <c r="L130" s="375"/>
    </row>
    <row r="131" spans="1:12" ht="12.75">
      <c r="A131" s="387"/>
      <c r="B131" s="377"/>
      <c r="C131" s="377"/>
      <c r="D131" s="377"/>
      <c r="E131" s="377"/>
      <c r="F131" s="378"/>
      <c r="G131" s="379"/>
      <c r="H131" s="379"/>
      <c r="I131" s="379"/>
      <c r="J131" s="379"/>
      <c r="K131" s="380"/>
      <c r="L131" s="375"/>
    </row>
    <row r="132" spans="1:12" ht="12.75">
      <c r="A132" s="383"/>
      <c r="B132" s="371"/>
      <c r="C132" s="371"/>
      <c r="D132" s="371"/>
      <c r="E132" s="371"/>
      <c r="F132" s="372"/>
      <c r="G132" s="373"/>
      <c r="H132" s="373"/>
      <c r="I132" s="373"/>
      <c r="J132" s="373"/>
      <c r="K132" s="374"/>
      <c r="L132" s="375"/>
    </row>
    <row r="133" spans="1:12" ht="12.75">
      <c r="A133" s="384"/>
      <c r="B133" s="371"/>
      <c r="C133" s="371"/>
      <c r="D133" s="371"/>
      <c r="E133" s="371"/>
      <c r="F133" s="372"/>
      <c r="G133" s="373"/>
      <c r="H133" s="373"/>
      <c r="I133" s="373"/>
      <c r="J133" s="373"/>
      <c r="K133" s="374"/>
      <c r="L133" s="375"/>
    </row>
    <row r="134" spans="1:12" s="363" customFormat="1" ht="12.75">
      <c r="A134" s="388"/>
      <c r="B134" s="381"/>
      <c r="C134" s="381"/>
      <c r="D134" s="381"/>
      <c r="E134" s="381"/>
      <c r="F134" s="381"/>
      <c r="G134" s="381"/>
      <c r="H134" s="381"/>
      <c r="I134" s="381"/>
      <c r="J134" s="381"/>
      <c r="K134" s="389"/>
      <c r="L134" s="381"/>
    </row>
    <row r="135" spans="1:12" ht="12.75">
      <c r="A135" s="375"/>
      <c r="B135" s="375"/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</row>
    <row r="136" spans="1:12" ht="12.75">
      <c r="A136" s="375"/>
      <c r="B136" s="375"/>
      <c r="C136" s="375"/>
      <c r="D136" s="375"/>
      <c r="E136" s="375"/>
      <c r="F136" s="375"/>
      <c r="G136" s="375"/>
      <c r="H136" s="375"/>
      <c r="I136" s="375"/>
      <c r="J136" s="375"/>
      <c r="K136" s="375"/>
      <c r="L136" s="375"/>
    </row>
  </sheetData>
  <sheetProtection/>
  <mergeCells count="5">
    <mergeCell ref="D12:G12"/>
    <mergeCell ref="O1:Q1"/>
    <mergeCell ref="D1:K1"/>
    <mergeCell ref="D2:K2"/>
    <mergeCell ref="D3:K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5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K114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51.8515625" style="348" customWidth="1"/>
    <col min="2" max="3" width="4.57421875" style="348" customWidth="1"/>
    <col min="4" max="4" width="4.28125" style="348" customWidth="1"/>
    <col min="5" max="5" width="6.7109375" style="348" customWidth="1"/>
    <col min="6" max="6" width="9.421875" style="348" customWidth="1"/>
    <col min="7" max="7" width="5.140625" style="348" customWidth="1"/>
    <col min="8" max="8" width="6.8515625" style="348" customWidth="1"/>
    <col min="9" max="9" width="10.8515625" style="348" bestFit="1" customWidth="1"/>
    <col min="10" max="10" width="10.140625" style="348" customWidth="1"/>
    <col min="11" max="16384" width="9.140625" style="348" customWidth="1"/>
  </cols>
  <sheetData>
    <row r="1" spans="5:11" ht="12.75">
      <c r="E1" s="510" t="s">
        <v>5</v>
      </c>
      <c r="F1" s="510"/>
      <c r="G1" s="510"/>
      <c r="H1" s="510"/>
      <c r="I1" s="510"/>
      <c r="J1" s="510"/>
      <c r="K1" s="392"/>
    </row>
    <row r="2" spans="5:11" ht="44.25" customHeight="1">
      <c r="E2" s="504" t="s">
        <v>397</v>
      </c>
      <c r="F2" s="511"/>
      <c r="G2" s="511"/>
      <c r="H2" s="511"/>
      <c r="I2" s="511"/>
      <c r="J2" s="511"/>
      <c r="K2" s="391"/>
    </row>
    <row r="3" spans="5:10" ht="12.75">
      <c r="E3" s="512" t="s">
        <v>357</v>
      </c>
      <c r="F3" s="511"/>
      <c r="G3" s="511"/>
      <c r="H3" s="511"/>
      <c r="I3" s="511"/>
      <c r="J3" s="511"/>
    </row>
    <row r="4" spans="9:10" ht="15.75">
      <c r="I4" s="349"/>
      <c r="J4" s="350"/>
    </row>
    <row r="5" spans="1:10" s="352" customFormat="1" ht="78.75">
      <c r="A5" s="351" t="s">
        <v>376</v>
      </c>
      <c r="B5" s="351"/>
      <c r="C5" s="351"/>
      <c r="D5" s="351"/>
      <c r="E5" s="351"/>
      <c r="F5" s="351"/>
      <c r="G5" s="351"/>
      <c r="H5" s="351"/>
      <c r="I5" s="351"/>
      <c r="J5" s="351"/>
    </row>
    <row r="6" spans="1:10" s="352" customFormat="1" ht="15.75">
      <c r="A6" s="351"/>
      <c r="B6" s="351"/>
      <c r="C6" s="351"/>
      <c r="D6" s="351"/>
      <c r="E6" s="351"/>
      <c r="F6" s="351"/>
      <c r="G6" s="351"/>
      <c r="H6" s="351"/>
      <c r="I6" s="351"/>
      <c r="J6" s="351"/>
    </row>
    <row r="7" spans="1:10" s="355" customFormat="1" ht="12.75">
      <c r="A7" s="353"/>
      <c r="B7" s="353"/>
      <c r="C7" s="353"/>
      <c r="D7" s="353"/>
      <c r="E7" s="353"/>
      <c r="F7" s="353"/>
      <c r="G7" s="353"/>
      <c r="H7" s="353"/>
      <c r="I7" s="353"/>
      <c r="J7" s="354" t="s">
        <v>114</v>
      </c>
    </row>
    <row r="8" spans="1:10" ht="51">
      <c r="A8" s="356" t="s">
        <v>325</v>
      </c>
      <c r="B8" s="357" t="s">
        <v>326</v>
      </c>
      <c r="C8" s="357"/>
      <c r="D8" s="357"/>
      <c r="E8" s="357"/>
      <c r="F8" s="356" t="s">
        <v>327</v>
      </c>
      <c r="G8" s="358" t="s">
        <v>328</v>
      </c>
      <c r="H8" s="358" t="s">
        <v>329</v>
      </c>
      <c r="I8" s="359" t="s">
        <v>4</v>
      </c>
      <c r="J8" s="359" t="s">
        <v>377</v>
      </c>
    </row>
    <row r="9" spans="1:10" ht="38.25">
      <c r="A9" s="182" t="s">
        <v>237</v>
      </c>
      <c r="B9" s="114" t="s">
        <v>102</v>
      </c>
      <c r="C9" s="115"/>
      <c r="D9" s="115"/>
      <c r="E9" s="116"/>
      <c r="F9" s="129"/>
      <c r="G9" s="129" t="s">
        <v>102</v>
      </c>
      <c r="H9" s="129" t="s">
        <v>79</v>
      </c>
      <c r="I9" s="268">
        <f>I10</f>
        <v>205.3</v>
      </c>
      <c r="J9" s="268">
        <f>J10</f>
        <v>120</v>
      </c>
    </row>
    <row r="10" spans="1:10" ht="51">
      <c r="A10" s="187" t="s">
        <v>238</v>
      </c>
      <c r="B10" s="114" t="s">
        <v>102</v>
      </c>
      <c r="C10" s="115" t="s">
        <v>74</v>
      </c>
      <c r="D10" s="115"/>
      <c r="E10" s="116"/>
      <c r="F10" s="148"/>
      <c r="G10" s="129" t="s">
        <v>102</v>
      </c>
      <c r="H10" s="129" t="s">
        <v>79</v>
      </c>
      <c r="I10" s="262">
        <f>I11+I13+I15</f>
        <v>205.3</v>
      </c>
      <c r="J10" s="262">
        <f>J11+J13+J15</f>
        <v>120</v>
      </c>
    </row>
    <row r="11" spans="1:10" ht="114.75">
      <c r="A11" s="393" t="s">
        <v>284</v>
      </c>
      <c r="B11" s="122" t="s">
        <v>102</v>
      </c>
      <c r="C11" s="123" t="s">
        <v>74</v>
      </c>
      <c r="D11" s="123" t="s">
        <v>102</v>
      </c>
      <c r="E11" s="124" t="s">
        <v>287</v>
      </c>
      <c r="F11" s="131"/>
      <c r="G11" s="120" t="s">
        <v>102</v>
      </c>
      <c r="H11" s="121" t="s">
        <v>79</v>
      </c>
      <c r="I11" s="263">
        <f>I12</f>
        <v>100</v>
      </c>
      <c r="J11" s="263">
        <f>J12</f>
        <v>50</v>
      </c>
    </row>
    <row r="12" spans="1:10" ht="25.5">
      <c r="A12" s="119" t="s">
        <v>182</v>
      </c>
      <c r="B12" s="122" t="s">
        <v>102</v>
      </c>
      <c r="C12" s="123" t="s">
        <v>74</v>
      </c>
      <c r="D12" s="123" t="s">
        <v>102</v>
      </c>
      <c r="E12" s="124" t="s">
        <v>287</v>
      </c>
      <c r="F12" s="131" t="s">
        <v>155</v>
      </c>
      <c r="G12" s="120" t="s">
        <v>102</v>
      </c>
      <c r="H12" s="121" t="s">
        <v>79</v>
      </c>
      <c r="I12" s="270">
        <v>100</v>
      </c>
      <c r="J12" s="270">
        <v>50</v>
      </c>
    </row>
    <row r="13" spans="1:10" ht="63.75">
      <c r="A13" s="393" t="s">
        <v>239</v>
      </c>
      <c r="B13" s="122" t="s">
        <v>102</v>
      </c>
      <c r="C13" s="123" t="s">
        <v>74</v>
      </c>
      <c r="D13" s="123" t="s">
        <v>104</v>
      </c>
      <c r="E13" s="124" t="s">
        <v>288</v>
      </c>
      <c r="F13" s="133"/>
      <c r="G13" s="134" t="s">
        <v>102</v>
      </c>
      <c r="H13" s="134" t="s">
        <v>79</v>
      </c>
      <c r="I13" s="270">
        <f>I14</f>
        <v>40</v>
      </c>
      <c r="J13" s="270">
        <f>J14</f>
        <v>20</v>
      </c>
    </row>
    <row r="14" spans="1:10" ht="25.5">
      <c r="A14" s="119" t="s">
        <v>182</v>
      </c>
      <c r="B14" s="122" t="s">
        <v>102</v>
      </c>
      <c r="C14" s="123" t="s">
        <v>74</v>
      </c>
      <c r="D14" s="123" t="s">
        <v>104</v>
      </c>
      <c r="E14" s="124" t="s">
        <v>288</v>
      </c>
      <c r="F14" s="136" t="s">
        <v>181</v>
      </c>
      <c r="G14" s="134" t="s">
        <v>102</v>
      </c>
      <c r="H14" s="185" t="s">
        <v>79</v>
      </c>
      <c r="I14" s="265">
        <v>40</v>
      </c>
      <c r="J14" s="265">
        <v>20</v>
      </c>
    </row>
    <row r="15" spans="1:10" ht="63.75">
      <c r="A15" s="393" t="s">
        <v>240</v>
      </c>
      <c r="B15" s="122" t="s">
        <v>102</v>
      </c>
      <c r="C15" s="123" t="s">
        <v>74</v>
      </c>
      <c r="D15" s="123" t="s">
        <v>103</v>
      </c>
      <c r="E15" s="124" t="s">
        <v>289</v>
      </c>
      <c r="F15" s="125"/>
      <c r="G15" s="120" t="s">
        <v>102</v>
      </c>
      <c r="H15" s="121" t="s">
        <v>79</v>
      </c>
      <c r="I15" s="265">
        <f>I16</f>
        <v>65.3</v>
      </c>
      <c r="J15" s="265">
        <f>J16</f>
        <v>50</v>
      </c>
    </row>
    <row r="16" spans="1:10" ht="25.5">
      <c r="A16" s="119" t="s">
        <v>182</v>
      </c>
      <c r="B16" s="122" t="s">
        <v>102</v>
      </c>
      <c r="C16" s="123" t="s">
        <v>74</v>
      </c>
      <c r="D16" s="123" t="s">
        <v>103</v>
      </c>
      <c r="E16" s="124" t="s">
        <v>289</v>
      </c>
      <c r="F16" s="125" t="s">
        <v>181</v>
      </c>
      <c r="G16" s="120" t="s">
        <v>102</v>
      </c>
      <c r="H16" s="121" t="s">
        <v>79</v>
      </c>
      <c r="I16" s="270">
        <v>65.3</v>
      </c>
      <c r="J16" s="270">
        <v>50</v>
      </c>
    </row>
    <row r="17" spans="1:10" ht="38.25">
      <c r="A17" s="182" t="s">
        <v>241</v>
      </c>
      <c r="B17" s="114" t="s">
        <v>104</v>
      </c>
      <c r="C17" s="115"/>
      <c r="D17" s="123"/>
      <c r="E17" s="124"/>
      <c r="F17" s="125"/>
      <c r="G17" s="112" t="s">
        <v>102</v>
      </c>
      <c r="H17" s="113" t="s">
        <v>79</v>
      </c>
      <c r="I17" s="261">
        <f>I18+I25</f>
        <v>130</v>
      </c>
      <c r="J17" s="261">
        <f>J18+J25</f>
        <v>110</v>
      </c>
    </row>
    <row r="18" spans="1:10" ht="38.25">
      <c r="A18" s="187" t="s">
        <v>242</v>
      </c>
      <c r="B18" s="114" t="s">
        <v>104</v>
      </c>
      <c r="C18" s="115" t="s">
        <v>74</v>
      </c>
      <c r="D18" s="115"/>
      <c r="E18" s="116"/>
      <c r="F18" s="125"/>
      <c r="G18" s="112" t="s">
        <v>102</v>
      </c>
      <c r="H18" s="113" t="s">
        <v>79</v>
      </c>
      <c r="I18" s="261">
        <f>I19+I21+I23</f>
        <v>60</v>
      </c>
      <c r="J18" s="261">
        <f>J19+J21+J23</f>
        <v>60</v>
      </c>
    </row>
    <row r="19" spans="1:10" ht="25.5">
      <c r="A19" s="183" t="s">
        <v>330</v>
      </c>
      <c r="B19" s="122" t="s">
        <v>104</v>
      </c>
      <c r="C19" s="123" t="s">
        <v>74</v>
      </c>
      <c r="D19" s="123"/>
      <c r="E19" s="124"/>
      <c r="F19" s="125"/>
      <c r="G19" s="120" t="s">
        <v>102</v>
      </c>
      <c r="H19" s="121" t="s">
        <v>79</v>
      </c>
      <c r="I19" s="261">
        <f>I20</f>
        <v>30</v>
      </c>
      <c r="J19" s="261">
        <f>J20</f>
        <v>30</v>
      </c>
    </row>
    <row r="20" spans="1:10" ht="25.5">
      <c r="A20" s="119" t="s">
        <v>182</v>
      </c>
      <c r="B20" s="122" t="s">
        <v>104</v>
      </c>
      <c r="C20" s="123" t="s">
        <v>74</v>
      </c>
      <c r="D20" s="123" t="s">
        <v>102</v>
      </c>
      <c r="E20" s="124" t="s">
        <v>290</v>
      </c>
      <c r="F20" s="125" t="s">
        <v>181</v>
      </c>
      <c r="G20" s="120" t="s">
        <v>102</v>
      </c>
      <c r="H20" s="121" t="s">
        <v>79</v>
      </c>
      <c r="I20" s="270">
        <v>30</v>
      </c>
      <c r="J20" s="270">
        <v>30</v>
      </c>
    </row>
    <row r="21" spans="1:10" s="363" customFormat="1" ht="76.5">
      <c r="A21" s="183" t="s">
        <v>243</v>
      </c>
      <c r="B21" s="122" t="s">
        <v>104</v>
      </c>
      <c r="C21" s="123" t="s">
        <v>74</v>
      </c>
      <c r="D21" s="123" t="s">
        <v>104</v>
      </c>
      <c r="E21" s="116"/>
      <c r="F21" s="117"/>
      <c r="G21" s="120" t="s">
        <v>102</v>
      </c>
      <c r="H21" s="121" t="s">
        <v>79</v>
      </c>
      <c r="I21" s="261">
        <f>I22</f>
        <v>20</v>
      </c>
      <c r="J21" s="261">
        <f>J22</f>
        <v>20</v>
      </c>
    </row>
    <row r="22" spans="1:10" ht="25.5">
      <c r="A22" s="119" t="s">
        <v>182</v>
      </c>
      <c r="B22" s="122" t="s">
        <v>104</v>
      </c>
      <c r="C22" s="123" t="s">
        <v>74</v>
      </c>
      <c r="D22" s="123" t="s">
        <v>104</v>
      </c>
      <c r="E22" s="58" t="s">
        <v>291</v>
      </c>
      <c r="F22" s="125" t="s">
        <v>181</v>
      </c>
      <c r="G22" s="120" t="s">
        <v>102</v>
      </c>
      <c r="H22" s="121" t="s">
        <v>79</v>
      </c>
      <c r="I22" s="270">
        <v>20</v>
      </c>
      <c r="J22" s="270">
        <v>20</v>
      </c>
    </row>
    <row r="23" spans="1:10" ht="12.75">
      <c r="A23" s="249" t="s">
        <v>244</v>
      </c>
      <c r="B23" s="122" t="s">
        <v>104</v>
      </c>
      <c r="C23" s="123" t="s">
        <v>74</v>
      </c>
      <c r="D23" s="123" t="s">
        <v>103</v>
      </c>
      <c r="E23" s="58"/>
      <c r="F23" s="125"/>
      <c r="G23" s="120" t="s">
        <v>102</v>
      </c>
      <c r="H23" s="121" t="s">
        <v>79</v>
      </c>
      <c r="I23" s="261">
        <f>I24</f>
        <v>10</v>
      </c>
      <c r="J23" s="261">
        <f>J24</f>
        <v>10</v>
      </c>
    </row>
    <row r="24" spans="1:10" ht="24">
      <c r="A24" s="127" t="s">
        <v>182</v>
      </c>
      <c r="B24" s="122" t="s">
        <v>104</v>
      </c>
      <c r="C24" s="123" t="s">
        <v>74</v>
      </c>
      <c r="D24" s="123" t="s">
        <v>103</v>
      </c>
      <c r="E24" s="58" t="s">
        <v>292</v>
      </c>
      <c r="F24" s="125" t="s">
        <v>181</v>
      </c>
      <c r="G24" s="120" t="s">
        <v>102</v>
      </c>
      <c r="H24" s="121" t="s">
        <v>79</v>
      </c>
      <c r="I24" s="264">
        <v>10</v>
      </c>
      <c r="J24" s="264">
        <v>10</v>
      </c>
    </row>
    <row r="25" spans="1:10" ht="38.25">
      <c r="A25" s="187" t="s">
        <v>245</v>
      </c>
      <c r="B25" s="114" t="s">
        <v>104</v>
      </c>
      <c r="C25" s="115" t="s">
        <v>390</v>
      </c>
      <c r="D25" s="115"/>
      <c r="E25" s="116"/>
      <c r="F25" s="117"/>
      <c r="G25" s="112" t="s">
        <v>102</v>
      </c>
      <c r="H25" s="113" t="s">
        <v>79</v>
      </c>
      <c r="I25" s="264">
        <f>I26+I28</f>
        <v>70</v>
      </c>
      <c r="J25" s="264">
        <f>J26+J28</f>
        <v>50</v>
      </c>
    </row>
    <row r="26" spans="1:10" s="363" customFormat="1" ht="24">
      <c r="A26" s="126" t="s">
        <v>246</v>
      </c>
      <c r="B26" s="122" t="s">
        <v>104</v>
      </c>
      <c r="C26" s="123" t="s">
        <v>390</v>
      </c>
      <c r="D26" s="123" t="s">
        <v>102</v>
      </c>
      <c r="E26" s="124" t="s">
        <v>293</v>
      </c>
      <c r="F26" s="133"/>
      <c r="G26" s="134" t="s">
        <v>102</v>
      </c>
      <c r="H26" s="134" t="s">
        <v>79</v>
      </c>
      <c r="I26" s="265">
        <f>I27</f>
        <v>65</v>
      </c>
      <c r="J26" s="265">
        <f>J27</f>
        <v>45</v>
      </c>
    </row>
    <row r="27" spans="1:10" ht="24">
      <c r="A27" s="127" t="s">
        <v>182</v>
      </c>
      <c r="B27" s="122" t="s">
        <v>104</v>
      </c>
      <c r="C27" s="123" t="s">
        <v>390</v>
      </c>
      <c r="D27" s="123" t="s">
        <v>102</v>
      </c>
      <c r="E27" s="124" t="s">
        <v>293</v>
      </c>
      <c r="F27" s="133" t="s">
        <v>181</v>
      </c>
      <c r="G27" s="134" t="s">
        <v>102</v>
      </c>
      <c r="H27" s="134" t="s">
        <v>79</v>
      </c>
      <c r="I27" s="265">
        <v>65</v>
      </c>
      <c r="J27" s="265">
        <v>45</v>
      </c>
    </row>
    <row r="28" spans="1:10" ht="24">
      <c r="A28" s="126" t="s">
        <v>247</v>
      </c>
      <c r="B28" s="122" t="s">
        <v>104</v>
      </c>
      <c r="C28" s="123" t="s">
        <v>390</v>
      </c>
      <c r="D28" s="123" t="s">
        <v>104</v>
      </c>
      <c r="E28" s="124" t="s">
        <v>294</v>
      </c>
      <c r="F28" s="143"/>
      <c r="G28" s="134" t="s">
        <v>102</v>
      </c>
      <c r="H28" s="134" t="s">
        <v>79</v>
      </c>
      <c r="I28" s="260">
        <f>I29</f>
        <v>5</v>
      </c>
      <c r="J28" s="217">
        <f>J29</f>
        <v>5</v>
      </c>
    </row>
    <row r="29" spans="1:10" ht="24">
      <c r="A29" s="127" t="s">
        <v>182</v>
      </c>
      <c r="B29" s="122" t="s">
        <v>104</v>
      </c>
      <c r="C29" s="123" t="s">
        <v>390</v>
      </c>
      <c r="D29" s="123" t="s">
        <v>104</v>
      </c>
      <c r="E29" s="124" t="s">
        <v>294</v>
      </c>
      <c r="F29" s="122">
        <v>240</v>
      </c>
      <c r="G29" s="134" t="s">
        <v>102</v>
      </c>
      <c r="H29" s="134" t="s">
        <v>79</v>
      </c>
      <c r="I29" s="265">
        <v>5</v>
      </c>
      <c r="J29" s="218">
        <v>5</v>
      </c>
    </row>
    <row r="30" spans="1:10" ht="63.75">
      <c r="A30" s="182" t="s">
        <v>250</v>
      </c>
      <c r="B30" s="114" t="s">
        <v>103</v>
      </c>
      <c r="C30" s="115"/>
      <c r="D30" s="115"/>
      <c r="E30" s="124"/>
      <c r="F30" s="135"/>
      <c r="G30" s="234" t="s">
        <v>103</v>
      </c>
      <c r="H30" s="234" t="s">
        <v>127</v>
      </c>
      <c r="I30" s="262">
        <f>I31+I36+I42</f>
        <v>208.6</v>
      </c>
      <c r="J30" s="262">
        <f>J31+J36+J42</f>
        <v>95</v>
      </c>
    </row>
    <row r="31" spans="1:10" ht="51">
      <c r="A31" s="294" t="s">
        <v>251</v>
      </c>
      <c r="B31" s="114" t="s">
        <v>103</v>
      </c>
      <c r="C31" s="115" t="s">
        <v>74</v>
      </c>
      <c r="D31" s="115"/>
      <c r="E31" s="116"/>
      <c r="F31" s="234"/>
      <c r="G31" s="234" t="s">
        <v>103</v>
      </c>
      <c r="H31" s="234" t="s">
        <v>127</v>
      </c>
      <c r="I31" s="262">
        <f>I32+I34</f>
        <v>25</v>
      </c>
      <c r="J31" s="262">
        <f>J32+J34</f>
        <v>25</v>
      </c>
    </row>
    <row r="32" spans="1:10" ht="38.25">
      <c r="A32" s="249" t="s">
        <v>252</v>
      </c>
      <c r="B32" s="122" t="s">
        <v>103</v>
      </c>
      <c r="C32" s="123" t="s">
        <v>74</v>
      </c>
      <c r="D32" s="123" t="s">
        <v>102</v>
      </c>
      <c r="E32" s="124" t="s">
        <v>301</v>
      </c>
      <c r="F32" s="135"/>
      <c r="G32" s="135" t="s">
        <v>103</v>
      </c>
      <c r="H32" s="135" t="s">
        <v>127</v>
      </c>
      <c r="I32" s="263">
        <f>I33</f>
        <v>10</v>
      </c>
      <c r="J32" s="263">
        <f>J33</f>
        <v>10</v>
      </c>
    </row>
    <row r="33" spans="1:10" ht="24">
      <c r="A33" s="127" t="s">
        <v>182</v>
      </c>
      <c r="B33" s="122" t="s">
        <v>103</v>
      </c>
      <c r="C33" s="123" t="s">
        <v>74</v>
      </c>
      <c r="D33" s="123" t="s">
        <v>102</v>
      </c>
      <c r="E33" s="124" t="s">
        <v>301</v>
      </c>
      <c r="F33" s="135" t="s">
        <v>181</v>
      </c>
      <c r="G33" s="135" t="s">
        <v>103</v>
      </c>
      <c r="H33" s="135" t="s">
        <v>127</v>
      </c>
      <c r="I33" s="263">
        <v>10</v>
      </c>
      <c r="J33" s="263">
        <v>10</v>
      </c>
    </row>
    <row r="34" spans="1:10" ht="12.75">
      <c r="A34" s="127" t="s">
        <v>400</v>
      </c>
      <c r="B34" s="122" t="s">
        <v>103</v>
      </c>
      <c r="C34" s="123" t="s">
        <v>74</v>
      </c>
      <c r="D34" s="123" t="s">
        <v>104</v>
      </c>
      <c r="E34" s="124"/>
      <c r="F34" s="135"/>
      <c r="G34" s="135"/>
      <c r="H34" s="135"/>
      <c r="I34" s="263">
        <f>I35</f>
        <v>15</v>
      </c>
      <c r="J34" s="263">
        <f>J35</f>
        <v>15</v>
      </c>
    </row>
    <row r="35" spans="1:10" ht="24">
      <c r="A35" s="127" t="s">
        <v>182</v>
      </c>
      <c r="B35" s="122" t="s">
        <v>103</v>
      </c>
      <c r="C35" s="123" t="s">
        <v>74</v>
      </c>
      <c r="D35" s="123" t="s">
        <v>104</v>
      </c>
      <c r="E35" s="124" t="s">
        <v>356</v>
      </c>
      <c r="F35" s="135" t="s">
        <v>181</v>
      </c>
      <c r="G35" s="135" t="s">
        <v>103</v>
      </c>
      <c r="H35" s="135" t="s">
        <v>127</v>
      </c>
      <c r="I35" s="263">
        <v>15</v>
      </c>
      <c r="J35" s="263">
        <v>15</v>
      </c>
    </row>
    <row r="36" spans="1:10" ht="51">
      <c r="A36" s="200" t="s">
        <v>253</v>
      </c>
      <c r="B36" s="114" t="s">
        <v>103</v>
      </c>
      <c r="C36" s="115" t="s">
        <v>390</v>
      </c>
      <c r="D36" s="115"/>
      <c r="E36" s="116"/>
      <c r="F36" s="234"/>
      <c r="G36" s="234" t="s">
        <v>103</v>
      </c>
      <c r="H36" s="234" t="s">
        <v>126</v>
      </c>
      <c r="I36" s="262">
        <f>I37+I39</f>
        <v>170</v>
      </c>
      <c r="J36" s="262">
        <f>J37+J39</f>
        <v>70</v>
      </c>
    </row>
    <row r="37" spans="1:10" ht="25.5">
      <c r="A37" s="186" t="s">
        <v>254</v>
      </c>
      <c r="B37" s="122" t="s">
        <v>103</v>
      </c>
      <c r="C37" s="123" t="s">
        <v>390</v>
      </c>
      <c r="D37" s="123" t="s">
        <v>104</v>
      </c>
      <c r="E37" s="124" t="s">
        <v>302</v>
      </c>
      <c r="F37" s="135"/>
      <c r="G37" s="135" t="s">
        <v>103</v>
      </c>
      <c r="H37" s="135" t="s">
        <v>126</v>
      </c>
      <c r="I37" s="263">
        <f>I38</f>
        <v>150</v>
      </c>
      <c r="J37" s="263">
        <f>J38</f>
        <v>50</v>
      </c>
    </row>
    <row r="38" spans="1:10" ht="24">
      <c r="A38" s="127" t="s">
        <v>182</v>
      </c>
      <c r="B38" s="122" t="s">
        <v>103</v>
      </c>
      <c r="C38" s="123" t="s">
        <v>390</v>
      </c>
      <c r="D38" s="123" t="s">
        <v>104</v>
      </c>
      <c r="E38" s="124" t="s">
        <v>302</v>
      </c>
      <c r="F38" s="135" t="s">
        <v>181</v>
      </c>
      <c r="G38" s="135" t="s">
        <v>103</v>
      </c>
      <c r="H38" s="135" t="s">
        <v>126</v>
      </c>
      <c r="I38" s="263">
        <v>150</v>
      </c>
      <c r="J38" s="263">
        <v>50</v>
      </c>
    </row>
    <row r="39" spans="1:10" s="363" customFormat="1" ht="25.5">
      <c r="A39" s="186" t="s">
        <v>255</v>
      </c>
      <c r="B39" s="122" t="s">
        <v>103</v>
      </c>
      <c r="C39" s="123" t="s">
        <v>390</v>
      </c>
      <c r="D39" s="123" t="s">
        <v>103</v>
      </c>
      <c r="E39" s="124" t="s">
        <v>303</v>
      </c>
      <c r="F39" s="135"/>
      <c r="G39" s="135" t="s">
        <v>103</v>
      </c>
      <c r="H39" s="135" t="s">
        <v>126</v>
      </c>
      <c r="I39" s="263">
        <f>I40</f>
        <v>20</v>
      </c>
      <c r="J39" s="263">
        <f>J40</f>
        <v>20</v>
      </c>
    </row>
    <row r="40" spans="1:10" ht="24">
      <c r="A40" s="127" t="s">
        <v>182</v>
      </c>
      <c r="B40" s="122" t="s">
        <v>103</v>
      </c>
      <c r="C40" s="123" t="s">
        <v>390</v>
      </c>
      <c r="D40" s="123" t="s">
        <v>103</v>
      </c>
      <c r="E40" s="124" t="s">
        <v>303</v>
      </c>
      <c r="F40" s="135" t="s">
        <v>181</v>
      </c>
      <c r="G40" s="135" t="s">
        <v>103</v>
      </c>
      <c r="H40" s="135" t="s">
        <v>126</v>
      </c>
      <c r="I40" s="263">
        <v>20</v>
      </c>
      <c r="J40" s="263">
        <v>20</v>
      </c>
    </row>
    <row r="41" spans="1:10" ht="38.25">
      <c r="A41" s="182" t="s">
        <v>256</v>
      </c>
      <c r="B41" s="114" t="s">
        <v>103</v>
      </c>
      <c r="C41" s="115" t="s">
        <v>391</v>
      </c>
      <c r="D41" s="115"/>
      <c r="E41" s="116"/>
      <c r="F41" s="234"/>
      <c r="G41" s="234" t="s">
        <v>103</v>
      </c>
      <c r="H41" s="234" t="s">
        <v>126</v>
      </c>
      <c r="I41" s="263">
        <f>I42</f>
        <v>13.6</v>
      </c>
      <c r="J41" s="263">
        <f>J42</f>
        <v>0</v>
      </c>
    </row>
    <row r="42" spans="1:10" ht="25.5">
      <c r="A42" s="186" t="s">
        <v>257</v>
      </c>
      <c r="B42" s="122" t="s">
        <v>103</v>
      </c>
      <c r="C42" s="123" t="s">
        <v>391</v>
      </c>
      <c r="D42" s="123" t="s">
        <v>106</v>
      </c>
      <c r="E42" s="124" t="s">
        <v>304</v>
      </c>
      <c r="F42" s="135"/>
      <c r="G42" s="135" t="s">
        <v>103</v>
      </c>
      <c r="H42" s="135" t="s">
        <v>126</v>
      </c>
      <c r="I42" s="262">
        <f>I43</f>
        <v>13.6</v>
      </c>
      <c r="J42" s="262">
        <f>J43</f>
        <v>0</v>
      </c>
    </row>
    <row r="43" spans="1:10" ht="24">
      <c r="A43" s="127" t="s">
        <v>182</v>
      </c>
      <c r="B43" s="122" t="s">
        <v>103</v>
      </c>
      <c r="C43" s="123" t="s">
        <v>391</v>
      </c>
      <c r="D43" s="123" t="s">
        <v>106</v>
      </c>
      <c r="E43" s="124" t="s">
        <v>304</v>
      </c>
      <c r="F43" s="135" t="s">
        <v>181</v>
      </c>
      <c r="G43" s="135" t="s">
        <v>103</v>
      </c>
      <c r="H43" s="135" t="s">
        <v>126</v>
      </c>
      <c r="I43" s="263">
        <v>13.6</v>
      </c>
      <c r="J43" s="263">
        <v>0</v>
      </c>
    </row>
    <row r="44" spans="1:10" ht="51">
      <c r="A44" s="200" t="s">
        <v>258</v>
      </c>
      <c r="B44" s="114" t="s">
        <v>106</v>
      </c>
      <c r="C44" s="115" t="s">
        <v>74</v>
      </c>
      <c r="D44" s="115"/>
      <c r="E44" s="124"/>
      <c r="F44" s="143"/>
      <c r="G44" s="234" t="s">
        <v>106</v>
      </c>
      <c r="H44" s="234" t="s">
        <v>259</v>
      </c>
      <c r="I44" s="262">
        <f>I45</f>
        <v>5</v>
      </c>
      <c r="J44" s="220">
        <f>J45</f>
        <v>5</v>
      </c>
    </row>
    <row r="45" spans="1:10" ht="25.5">
      <c r="A45" s="365" t="s">
        <v>0</v>
      </c>
      <c r="B45" s="114" t="s">
        <v>106</v>
      </c>
      <c r="C45" s="115" t="s">
        <v>74</v>
      </c>
      <c r="D45" s="115" t="s">
        <v>102</v>
      </c>
      <c r="E45" s="116" t="s">
        <v>306</v>
      </c>
      <c r="F45" s="148"/>
      <c r="G45" s="234" t="s">
        <v>106</v>
      </c>
      <c r="H45" s="234" t="s">
        <v>259</v>
      </c>
      <c r="I45" s="262">
        <f>I46</f>
        <v>5</v>
      </c>
      <c r="J45" s="220">
        <f>J46</f>
        <v>5</v>
      </c>
    </row>
    <row r="46" spans="1:10" ht="24">
      <c r="A46" s="127" t="s">
        <v>182</v>
      </c>
      <c r="B46" s="122" t="s">
        <v>106</v>
      </c>
      <c r="C46" s="123" t="s">
        <v>74</v>
      </c>
      <c r="D46" s="123" t="s">
        <v>102</v>
      </c>
      <c r="E46" s="124" t="s">
        <v>306</v>
      </c>
      <c r="F46" s="143">
        <v>240</v>
      </c>
      <c r="G46" s="135" t="s">
        <v>106</v>
      </c>
      <c r="H46" s="135" t="s">
        <v>259</v>
      </c>
      <c r="I46" s="263">
        <v>5</v>
      </c>
      <c r="J46" s="217">
        <v>5</v>
      </c>
    </row>
    <row r="47" spans="1:10" ht="38.25">
      <c r="A47" s="111" t="s">
        <v>217</v>
      </c>
      <c r="B47" s="114" t="s">
        <v>107</v>
      </c>
      <c r="C47" s="115"/>
      <c r="D47" s="115"/>
      <c r="E47" s="116"/>
      <c r="F47" s="117"/>
      <c r="G47" s="112" t="s">
        <v>107</v>
      </c>
      <c r="H47" s="113" t="s">
        <v>103</v>
      </c>
      <c r="I47" s="225">
        <f>I48+I53+I58</f>
        <v>1436</v>
      </c>
      <c r="J47" s="262">
        <f>J48+J53+J58</f>
        <v>1110.5</v>
      </c>
    </row>
    <row r="48" spans="1:10" s="363" customFormat="1" ht="40.5">
      <c r="A48" s="147" t="s">
        <v>218</v>
      </c>
      <c r="B48" s="114" t="s">
        <v>107</v>
      </c>
      <c r="C48" s="115" t="s">
        <v>74</v>
      </c>
      <c r="D48" s="115"/>
      <c r="E48" s="116" t="s">
        <v>273</v>
      </c>
      <c r="F48" s="148"/>
      <c r="G48" s="129" t="s">
        <v>107</v>
      </c>
      <c r="H48" s="129" t="s">
        <v>103</v>
      </c>
      <c r="I48" s="319">
        <f>I49+I51</f>
        <v>120</v>
      </c>
      <c r="J48" s="275">
        <f>J49+J51</f>
        <v>50</v>
      </c>
    </row>
    <row r="49" spans="1:10" ht="45">
      <c r="A49" s="149" t="s">
        <v>219</v>
      </c>
      <c r="B49" s="122" t="s">
        <v>107</v>
      </c>
      <c r="C49" s="123" t="s">
        <v>74</v>
      </c>
      <c r="D49" s="123" t="s">
        <v>102</v>
      </c>
      <c r="E49" s="124" t="s">
        <v>309</v>
      </c>
      <c r="F49" s="143"/>
      <c r="G49" s="133" t="s">
        <v>107</v>
      </c>
      <c r="H49" s="133" t="s">
        <v>103</v>
      </c>
      <c r="I49" s="318">
        <f>I50</f>
        <v>20</v>
      </c>
      <c r="J49" s="261">
        <f>J50</f>
        <v>0</v>
      </c>
    </row>
    <row r="50" spans="1:10" ht="24">
      <c r="A50" s="127" t="s">
        <v>182</v>
      </c>
      <c r="B50" s="122" t="s">
        <v>107</v>
      </c>
      <c r="C50" s="123" t="s">
        <v>74</v>
      </c>
      <c r="D50" s="123" t="s">
        <v>102</v>
      </c>
      <c r="E50" s="124" t="s">
        <v>309</v>
      </c>
      <c r="F50" s="143">
        <v>240</v>
      </c>
      <c r="G50" s="133" t="s">
        <v>107</v>
      </c>
      <c r="H50" s="133" t="s">
        <v>103</v>
      </c>
      <c r="I50" s="225">
        <v>20</v>
      </c>
      <c r="J50" s="219">
        <v>0</v>
      </c>
    </row>
    <row r="51" spans="1:10" ht="45">
      <c r="A51" s="149" t="s">
        <v>220</v>
      </c>
      <c r="B51" s="122" t="s">
        <v>107</v>
      </c>
      <c r="C51" s="123" t="s">
        <v>74</v>
      </c>
      <c r="D51" s="123" t="s">
        <v>104</v>
      </c>
      <c r="E51" s="124" t="s">
        <v>310</v>
      </c>
      <c r="F51" s="143"/>
      <c r="G51" s="133" t="s">
        <v>107</v>
      </c>
      <c r="H51" s="133" t="s">
        <v>103</v>
      </c>
      <c r="I51" s="225">
        <f>I52</f>
        <v>100</v>
      </c>
      <c r="J51" s="219">
        <f>J52</f>
        <v>50</v>
      </c>
    </row>
    <row r="52" spans="1:10" ht="24">
      <c r="A52" s="127" t="s">
        <v>182</v>
      </c>
      <c r="B52" s="122" t="s">
        <v>107</v>
      </c>
      <c r="C52" s="123" t="s">
        <v>74</v>
      </c>
      <c r="D52" s="123" t="s">
        <v>104</v>
      </c>
      <c r="E52" s="124" t="s">
        <v>310</v>
      </c>
      <c r="F52" s="143">
        <v>240</v>
      </c>
      <c r="G52" s="133" t="s">
        <v>107</v>
      </c>
      <c r="H52" s="133" t="s">
        <v>103</v>
      </c>
      <c r="I52" s="226">
        <v>100</v>
      </c>
      <c r="J52" s="219">
        <v>50</v>
      </c>
    </row>
    <row r="53" spans="1:10" ht="40.5">
      <c r="A53" s="150" t="s">
        <v>221</v>
      </c>
      <c r="B53" s="114" t="s">
        <v>107</v>
      </c>
      <c r="C53" s="115" t="s">
        <v>390</v>
      </c>
      <c r="D53" s="115"/>
      <c r="E53" s="116"/>
      <c r="F53" s="148"/>
      <c r="G53" s="129" t="s">
        <v>107</v>
      </c>
      <c r="H53" s="129" t="s">
        <v>103</v>
      </c>
      <c r="I53" s="225">
        <f>I54+I56</f>
        <v>966.2</v>
      </c>
      <c r="J53" s="262">
        <f>J54+J56</f>
        <v>980.3</v>
      </c>
    </row>
    <row r="54" spans="1:10" ht="33.75">
      <c r="A54" s="151" t="s">
        <v>222</v>
      </c>
      <c r="B54" s="122" t="s">
        <v>107</v>
      </c>
      <c r="C54" s="123" t="s">
        <v>390</v>
      </c>
      <c r="D54" s="123" t="s">
        <v>103</v>
      </c>
      <c r="E54" s="124" t="s">
        <v>311</v>
      </c>
      <c r="F54" s="143"/>
      <c r="G54" s="133" t="s">
        <v>107</v>
      </c>
      <c r="H54" s="133" t="s">
        <v>103</v>
      </c>
      <c r="I54" s="226">
        <f>I55</f>
        <v>916.2</v>
      </c>
      <c r="J54" s="263">
        <f>J55</f>
        <v>955.3</v>
      </c>
    </row>
    <row r="55" spans="1:10" ht="24">
      <c r="A55" s="127" t="s">
        <v>182</v>
      </c>
      <c r="B55" s="122" t="s">
        <v>107</v>
      </c>
      <c r="C55" s="123" t="s">
        <v>390</v>
      </c>
      <c r="D55" s="123" t="s">
        <v>103</v>
      </c>
      <c r="E55" s="124" t="s">
        <v>311</v>
      </c>
      <c r="F55" s="143">
        <v>240</v>
      </c>
      <c r="G55" s="133" t="s">
        <v>107</v>
      </c>
      <c r="H55" s="133" t="s">
        <v>103</v>
      </c>
      <c r="I55" s="226">
        <v>916.2</v>
      </c>
      <c r="J55" s="219">
        <v>955.3</v>
      </c>
    </row>
    <row r="56" spans="1:10" ht="33.75">
      <c r="A56" s="151" t="s">
        <v>223</v>
      </c>
      <c r="B56" s="122" t="s">
        <v>107</v>
      </c>
      <c r="C56" s="123" t="s">
        <v>390</v>
      </c>
      <c r="D56" s="123" t="s">
        <v>106</v>
      </c>
      <c r="E56" s="124" t="s">
        <v>312</v>
      </c>
      <c r="F56" s="143"/>
      <c r="G56" s="120" t="s">
        <v>107</v>
      </c>
      <c r="H56" s="121" t="s">
        <v>103</v>
      </c>
      <c r="I56" s="326">
        <f>I57</f>
        <v>50</v>
      </c>
      <c r="J56" s="326">
        <f>J57</f>
        <v>25</v>
      </c>
    </row>
    <row r="57" spans="1:10" s="363" customFormat="1" ht="24">
      <c r="A57" s="127" t="s">
        <v>182</v>
      </c>
      <c r="B57" s="122" t="s">
        <v>107</v>
      </c>
      <c r="C57" s="123" t="s">
        <v>390</v>
      </c>
      <c r="D57" s="123" t="s">
        <v>106</v>
      </c>
      <c r="E57" s="124" t="s">
        <v>312</v>
      </c>
      <c r="F57" s="143">
        <v>240</v>
      </c>
      <c r="G57" s="120" t="s">
        <v>107</v>
      </c>
      <c r="H57" s="121" t="s">
        <v>103</v>
      </c>
      <c r="I57" s="326">
        <v>50</v>
      </c>
      <c r="J57" s="326">
        <v>25</v>
      </c>
    </row>
    <row r="58" spans="1:10" ht="40.5">
      <c r="A58" s="153" t="s">
        <v>224</v>
      </c>
      <c r="B58" s="114" t="s">
        <v>107</v>
      </c>
      <c r="C58" s="115" t="s">
        <v>391</v>
      </c>
      <c r="D58" s="115"/>
      <c r="E58" s="116"/>
      <c r="F58" s="148"/>
      <c r="G58" s="112" t="s">
        <v>107</v>
      </c>
      <c r="H58" s="113" t="s">
        <v>103</v>
      </c>
      <c r="I58" s="327">
        <f>I59+I61+I63+I65</f>
        <v>349.8</v>
      </c>
      <c r="J58" s="327">
        <f>J59+J61+J63+J65</f>
        <v>80.2</v>
      </c>
    </row>
    <row r="59" spans="1:10" ht="33.75">
      <c r="A59" s="154" t="s">
        <v>225</v>
      </c>
      <c r="B59" s="122" t="s">
        <v>107</v>
      </c>
      <c r="C59" s="123" t="s">
        <v>391</v>
      </c>
      <c r="D59" s="123" t="s">
        <v>107</v>
      </c>
      <c r="E59" s="124" t="s">
        <v>313</v>
      </c>
      <c r="F59" s="143"/>
      <c r="G59" s="120" t="s">
        <v>107</v>
      </c>
      <c r="H59" s="121" t="s">
        <v>103</v>
      </c>
      <c r="I59" s="326">
        <f>I60</f>
        <v>36.3</v>
      </c>
      <c r="J59" s="326">
        <f>J60</f>
        <v>20</v>
      </c>
    </row>
    <row r="60" spans="1:10" ht="24">
      <c r="A60" s="201" t="s">
        <v>182</v>
      </c>
      <c r="B60" s="122" t="s">
        <v>107</v>
      </c>
      <c r="C60" s="123" t="s">
        <v>391</v>
      </c>
      <c r="D60" s="123" t="s">
        <v>107</v>
      </c>
      <c r="E60" s="124" t="s">
        <v>313</v>
      </c>
      <c r="F60" s="143">
        <v>240</v>
      </c>
      <c r="G60" s="120" t="s">
        <v>107</v>
      </c>
      <c r="H60" s="121" t="s">
        <v>103</v>
      </c>
      <c r="I60" s="326">
        <v>36.3</v>
      </c>
      <c r="J60" s="326">
        <v>20</v>
      </c>
    </row>
    <row r="61" spans="1:10" ht="33.75">
      <c r="A61" s="154" t="s">
        <v>226</v>
      </c>
      <c r="B61" s="122" t="s">
        <v>107</v>
      </c>
      <c r="C61" s="123" t="s">
        <v>391</v>
      </c>
      <c r="D61" s="123" t="s">
        <v>236</v>
      </c>
      <c r="E61" s="124" t="s">
        <v>314</v>
      </c>
      <c r="F61" s="159"/>
      <c r="G61" s="120" t="s">
        <v>107</v>
      </c>
      <c r="H61" s="121" t="s">
        <v>103</v>
      </c>
      <c r="I61" s="326">
        <f>I62</f>
        <v>50</v>
      </c>
      <c r="J61" s="326">
        <f>J62</f>
        <v>30</v>
      </c>
    </row>
    <row r="62" spans="1:10" ht="24">
      <c r="A62" s="201" t="s">
        <v>182</v>
      </c>
      <c r="B62" s="122" t="s">
        <v>107</v>
      </c>
      <c r="C62" s="123" t="s">
        <v>391</v>
      </c>
      <c r="D62" s="123" t="s">
        <v>236</v>
      </c>
      <c r="E62" s="124" t="s">
        <v>314</v>
      </c>
      <c r="F62" s="159" t="s">
        <v>181</v>
      </c>
      <c r="G62" s="120" t="s">
        <v>107</v>
      </c>
      <c r="H62" s="121" t="s">
        <v>103</v>
      </c>
      <c r="I62" s="326">
        <v>50</v>
      </c>
      <c r="J62" s="326">
        <v>30</v>
      </c>
    </row>
    <row r="63" spans="1:10" ht="33.75">
      <c r="A63" s="154" t="s">
        <v>227</v>
      </c>
      <c r="B63" s="122" t="s">
        <v>107</v>
      </c>
      <c r="C63" s="123" t="s">
        <v>391</v>
      </c>
      <c r="D63" s="123" t="s">
        <v>109</v>
      </c>
      <c r="E63" s="124" t="s">
        <v>315</v>
      </c>
      <c r="F63" s="159"/>
      <c r="G63" s="120" t="s">
        <v>107</v>
      </c>
      <c r="H63" s="121" t="s">
        <v>103</v>
      </c>
      <c r="I63" s="326">
        <f>I64</f>
        <v>50</v>
      </c>
      <c r="J63" s="326">
        <f>J64</f>
        <v>30.2</v>
      </c>
    </row>
    <row r="64" spans="1:10" ht="24">
      <c r="A64" s="201" t="s">
        <v>182</v>
      </c>
      <c r="B64" s="122" t="s">
        <v>107</v>
      </c>
      <c r="C64" s="123" t="s">
        <v>391</v>
      </c>
      <c r="D64" s="123" t="s">
        <v>109</v>
      </c>
      <c r="E64" s="124" t="s">
        <v>315</v>
      </c>
      <c r="F64" s="159" t="s">
        <v>181</v>
      </c>
      <c r="G64" s="120" t="s">
        <v>107</v>
      </c>
      <c r="H64" s="121" t="s">
        <v>103</v>
      </c>
      <c r="I64" s="326">
        <v>50</v>
      </c>
      <c r="J64" s="326">
        <v>30.2</v>
      </c>
    </row>
    <row r="65" spans="1:10" ht="36">
      <c r="A65" s="236" t="s">
        <v>361</v>
      </c>
      <c r="B65" s="114" t="s">
        <v>107</v>
      </c>
      <c r="C65" s="115" t="s">
        <v>391</v>
      </c>
      <c r="D65" s="115" t="s">
        <v>110</v>
      </c>
      <c r="E65" s="116" t="s">
        <v>316</v>
      </c>
      <c r="F65" s="117"/>
      <c r="G65" s="112" t="s">
        <v>107</v>
      </c>
      <c r="H65" s="113" t="s">
        <v>103</v>
      </c>
      <c r="I65" s="262">
        <f>I66</f>
        <v>213.5</v>
      </c>
      <c r="J65" s="221">
        <f>J66</f>
        <v>0</v>
      </c>
    </row>
    <row r="66" spans="1:10" ht="51">
      <c r="A66" s="252" t="s">
        <v>261</v>
      </c>
      <c r="B66" s="122" t="s">
        <v>107</v>
      </c>
      <c r="C66" s="123" t="s">
        <v>391</v>
      </c>
      <c r="D66" s="123" t="s">
        <v>110</v>
      </c>
      <c r="E66" s="124" t="s">
        <v>316</v>
      </c>
      <c r="F66" s="131" t="s">
        <v>181</v>
      </c>
      <c r="G66" s="120" t="s">
        <v>107</v>
      </c>
      <c r="H66" s="121" t="s">
        <v>103</v>
      </c>
      <c r="I66" s="263">
        <v>213.5</v>
      </c>
      <c r="J66" s="219">
        <v>0</v>
      </c>
    </row>
    <row r="67" spans="1:10" ht="51">
      <c r="A67" s="111" t="s">
        <v>228</v>
      </c>
      <c r="B67" s="114" t="s">
        <v>236</v>
      </c>
      <c r="C67" s="115"/>
      <c r="D67" s="115"/>
      <c r="E67" s="116"/>
      <c r="F67" s="157"/>
      <c r="G67" s="129" t="s">
        <v>109</v>
      </c>
      <c r="H67" s="129" t="s">
        <v>107</v>
      </c>
      <c r="I67" s="262">
        <f aca="true" t="shared" si="0" ref="I67:J69">I68</f>
        <v>15</v>
      </c>
      <c r="J67" s="262">
        <f t="shared" si="0"/>
        <v>15</v>
      </c>
    </row>
    <row r="68" spans="1:10" s="363" customFormat="1" ht="63.75">
      <c r="A68" s="187" t="s">
        <v>1</v>
      </c>
      <c r="B68" s="114" t="s">
        <v>236</v>
      </c>
      <c r="C68" s="115" t="s">
        <v>74</v>
      </c>
      <c r="D68" s="115"/>
      <c r="E68" s="116"/>
      <c r="F68" s="157"/>
      <c r="G68" s="129" t="s">
        <v>109</v>
      </c>
      <c r="H68" s="129" t="s">
        <v>107</v>
      </c>
      <c r="I68" s="323">
        <f t="shared" si="0"/>
        <v>15</v>
      </c>
      <c r="J68" s="323">
        <f t="shared" si="0"/>
        <v>15</v>
      </c>
    </row>
    <row r="69" spans="1:10" s="363" customFormat="1" ht="12.75">
      <c r="A69" s="206" t="s">
        <v>262</v>
      </c>
      <c r="B69" s="122" t="s">
        <v>236</v>
      </c>
      <c r="C69" s="123" t="s">
        <v>74</v>
      </c>
      <c r="D69" s="123" t="s">
        <v>102</v>
      </c>
      <c r="E69" s="124" t="s">
        <v>290</v>
      </c>
      <c r="F69" s="158"/>
      <c r="G69" s="133" t="s">
        <v>109</v>
      </c>
      <c r="H69" s="133" t="s">
        <v>107</v>
      </c>
      <c r="I69" s="263">
        <f t="shared" si="0"/>
        <v>15</v>
      </c>
      <c r="J69" s="263">
        <f t="shared" si="0"/>
        <v>15</v>
      </c>
    </row>
    <row r="70" spans="1:10" ht="24">
      <c r="A70" s="127" t="s">
        <v>182</v>
      </c>
      <c r="B70" s="122" t="s">
        <v>236</v>
      </c>
      <c r="C70" s="123" t="s">
        <v>74</v>
      </c>
      <c r="D70" s="123" t="s">
        <v>102</v>
      </c>
      <c r="E70" s="124" t="s">
        <v>290</v>
      </c>
      <c r="F70" s="143">
        <v>240</v>
      </c>
      <c r="G70" s="133" t="s">
        <v>109</v>
      </c>
      <c r="H70" s="133" t="s">
        <v>107</v>
      </c>
      <c r="I70" s="263">
        <v>15</v>
      </c>
      <c r="J70" s="263">
        <v>15</v>
      </c>
    </row>
    <row r="71" spans="1:10" ht="38.25">
      <c r="A71" s="182" t="s">
        <v>263</v>
      </c>
      <c r="B71" s="114" t="s">
        <v>109</v>
      </c>
      <c r="C71" s="115"/>
      <c r="D71" s="115"/>
      <c r="E71" s="116"/>
      <c r="F71" s="117"/>
      <c r="G71" s="112" t="s">
        <v>110</v>
      </c>
      <c r="H71" s="113" t="s">
        <v>102</v>
      </c>
      <c r="I71" s="262">
        <f>I72+I81</f>
        <v>3821.9</v>
      </c>
      <c r="J71" s="262">
        <f>J72+J81</f>
        <v>3879.3</v>
      </c>
    </row>
    <row r="72" spans="1:10" ht="25.5">
      <c r="A72" s="183" t="s">
        <v>264</v>
      </c>
      <c r="B72" s="114" t="s">
        <v>109</v>
      </c>
      <c r="C72" s="115" t="s">
        <v>74</v>
      </c>
      <c r="D72" s="115"/>
      <c r="E72" s="116"/>
      <c r="F72" s="157"/>
      <c r="G72" s="129" t="s">
        <v>110</v>
      </c>
      <c r="H72" s="129" t="s">
        <v>102</v>
      </c>
      <c r="I72" s="262">
        <f>I73+I77+I79</f>
        <v>3663.9</v>
      </c>
      <c r="J72" s="262">
        <f>J73+J77+J79</f>
        <v>3721.3</v>
      </c>
    </row>
    <row r="73" spans="1:10" ht="27">
      <c r="A73" s="209" t="s">
        <v>265</v>
      </c>
      <c r="B73" s="122" t="s">
        <v>109</v>
      </c>
      <c r="C73" s="123" t="s">
        <v>74</v>
      </c>
      <c r="D73" s="123"/>
      <c r="E73" s="124" t="s">
        <v>317</v>
      </c>
      <c r="F73" s="158"/>
      <c r="G73" s="133" t="s">
        <v>110</v>
      </c>
      <c r="H73" s="133" t="s">
        <v>102</v>
      </c>
      <c r="I73" s="329">
        <f>I74+I75+I76</f>
        <v>3593.9</v>
      </c>
      <c r="J73" s="329">
        <f>J74+J75+J76</f>
        <v>3681.3</v>
      </c>
    </row>
    <row r="74" spans="1:10" ht="12.75">
      <c r="A74" s="183" t="s">
        <v>322</v>
      </c>
      <c r="B74" s="122" t="s">
        <v>109</v>
      </c>
      <c r="C74" s="123" t="s">
        <v>74</v>
      </c>
      <c r="D74" s="123" t="s">
        <v>102</v>
      </c>
      <c r="E74" s="124" t="s">
        <v>317</v>
      </c>
      <c r="F74" s="158" t="s">
        <v>190</v>
      </c>
      <c r="G74" s="133" t="s">
        <v>110</v>
      </c>
      <c r="H74" s="133" t="s">
        <v>102</v>
      </c>
      <c r="I74" s="226">
        <v>2723.8</v>
      </c>
      <c r="J74" s="223">
        <v>2723.8</v>
      </c>
    </row>
    <row r="75" spans="1:10" ht="24">
      <c r="A75" s="127" t="s">
        <v>182</v>
      </c>
      <c r="B75" s="122" t="s">
        <v>109</v>
      </c>
      <c r="C75" s="123" t="s">
        <v>74</v>
      </c>
      <c r="D75" s="123" t="s">
        <v>102</v>
      </c>
      <c r="E75" s="124" t="s">
        <v>317</v>
      </c>
      <c r="F75" s="158" t="s">
        <v>181</v>
      </c>
      <c r="G75" s="133" t="s">
        <v>110</v>
      </c>
      <c r="H75" s="133" t="s">
        <v>102</v>
      </c>
      <c r="I75" s="328">
        <v>867.6</v>
      </c>
      <c r="J75" s="223">
        <v>955</v>
      </c>
    </row>
    <row r="76" spans="1:10" ht="12.75">
      <c r="A76" s="127" t="s">
        <v>183</v>
      </c>
      <c r="B76" s="122" t="s">
        <v>109</v>
      </c>
      <c r="C76" s="123" t="s">
        <v>74</v>
      </c>
      <c r="D76" s="123" t="s">
        <v>104</v>
      </c>
      <c r="E76" s="124" t="s">
        <v>317</v>
      </c>
      <c r="F76" s="143">
        <v>850</v>
      </c>
      <c r="G76" s="133" t="s">
        <v>110</v>
      </c>
      <c r="H76" s="133" t="s">
        <v>102</v>
      </c>
      <c r="I76" s="226">
        <v>2.5</v>
      </c>
      <c r="J76" s="223">
        <v>2.5</v>
      </c>
    </row>
    <row r="77" spans="1:10" ht="24">
      <c r="A77" s="127" t="s">
        <v>362</v>
      </c>
      <c r="B77" s="122" t="s">
        <v>109</v>
      </c>
      <c r="C77" s="123" t="s">
        <v>74</v>
      </c>
      <c r="D77" s="123" t="s">
        <v>103</v>
      </c>
      <c r="E77" s="124" t="s">
        <v>313</v>
      </c>
      <c r="F77" s="152"/>
      <c r="G77" s="133" t="s">
        <v>110</v>
      </c>
      <c r="H77" s="208" t="s">
        <v>102</v>
      </c>
      <c r="I77" s="226">
        <f>I78</f>
        <v>20</v>
      </c>
      <c r="J77" s="223">
        <f>J78</f>
        <v>20</v>
      </c>
    </row>
    <row r="78" spans="1:10" ht="24">
      <c r="A78" s="127" t="s">
        <v>182</v>
      </c>
      <c r="B78" s="122" t="s">
        <v>109</v>
      </c>
      <c r="C78" s="123" t="s">
        <v>74</v>
      </c>
      <c r="D78" s="123" t="s">
        <v>103</v>
      </c>
      <c r="E78" s="124" t="s">
        <v>313</v>
      </c>
      <c r="F78" s="152">
        <v>240</v>
      </c>
      <c r="G78" s="133" t="s">
        <v>110</v>
      </c>
      <c r="H78" s="208" t="s">
        <v>102</v>
      </c>
      <c r="I78" s="226">
        <v>20</v>
      </c>
      <c r="J78" s="223">
        <v>20</v>
      </c>
    </row>
    <row r="79" spans="1:10" s="363" customFormat="1" ht="12.75">
      <c r="A79" s="127" t="s">
        <v>363</v>
      </c>
      <c r="B79" s="122" t="s">
        <v>109</v>
      </c>
      <c r="C79" s="123" t="s">
        <v>74</v>
      </c>
      <c r="D79" s="123" t="s">
        <v>106</v>
      </c>
      <c r="E79" s="124" t="s">
        <v>318</v>
      </c>
      <c r="F79" s="152"/>
      <c r="G79" s="133" t="s">
        <v>110</v>
      </c>
      <c r="H79" s="208" t="s">
        <v>102</v>
      </c>
      <c r="I79" s="320">
        <f>I80</f>
        <v>50</v>
      </c>
      <c r="J79" s="223">
        <f>J80</f>
        <v>20</v>
      </c>
    </row>
    <row r="80" spans="1:10" ht="24">
      <c r="A80" s="127" t="s">
        <v>182</v>
      </c>
      <c r="B80" s="122" t="s">
        <v>109</v>
      </c>
      <c r="C80" s="123" t="s">
        <v>74</v>
      </c>
      <c r="D80" s="123" t="s">
        <v>106</v>
      </c>
      <c r="E80" s="124" t="s">
        <v>318</v>
      </c>
      <c r="F80" s="152">
        <v>240</v>
      </c>
      <c r="G80" s="133" t="s">
        <v>110</v>
      </c>
      <c r="H80" s="208" t="s">
        <v>102</v>
      </c>
      <c r="I80" s="321">
        <v>50</v>
      </c>
      <c r="J80" s="223">
        <v>20</v>
      </c>
    </row>
    <row r="81" spans="1:10" ht="60">
      <c r="A81" s="296" t="s">
        <v>364</v>
      </c>
      <c r="B81" s="114" t="s">
        <v>109</v>
      </c>
      <c r="C81" s="115" t="s">
        <v>390</v>
      </c>
      <c r="D81" s="115"/>
      <c r="E81" s="116"/>
      <c r="F81" s="295"/>
      <c r="G81" s="129" t="s">
        <v>110</v>
      </c>
      <c r="H81" s="297" t="s">
        <v>102</v>
      </c>
      <c r="I81" s="320">
        <f>I82</f>
        <v>158</v>
      </c>
      <c r="J81" s="279">
        <f>J82</f>
        <v>158</v>
      </c>
    </row>
    <row r="82" spans="1:10" ht="72">
      <c r="A82" s="454" t="s">
        <v>365</v>
      </c>
      <c r="B82" s="122" t="s">
        <v>109</v>
      </c>
      <c r="C82" s="123" t="s">
        <v>390</v>
      </c>
      <c r="D82" s="123" t="s">
        <v>107</v>
      </c>
      <c r="E82" s="124" t="s">
        <v>268</v>
      </c>
      <c r="F82" s="152"/>
      <c r="G82" s="133" t="s">
        <v>110</v>
      </c>
      <c r="H82" s="208" t="s">
        <v>102</v>
      </c>
      <c r="I82" s="321">
        <f>I83</f>
        <v>158</v>
      </c>
      <c r="J82" s="223">
        <f>J83</f>
        <v>158</v>
      </c>
    </row>
    <row r="83" spans="1:10" ht="12.75">
      <c r="A83" s="183" t="s">
        <v>266</v>
      </c>
      <c r="B83" s="122" t="s">
        <v>109</v>
      </c>
      <c r="C83" s="123" t="s">
        <v>390</v>
      </c>
      <c r="D83" s="123" t="s">
        <v>107</v>
      </c>
      <c r="E83" s="124" t="s">
        <v>268</v>
      </c>
      <c r="F83" s="152">
        <v>100</v>
      </c>
      <c r="G83" s="133" t="s">
        <v>110</v>
      </c>
      <c r="H83" s="208" t="s">
        <v>102</v>
      </c>
      <c r="I83" s="321">
        <v>158</v>
      </c>
      <c r="J83" s="223">
        <v>158</v>
      </c>
    </row>
    <row r="84" spans="1:11" ht="12.75">
      <c r="A84" s="364" t="s">
        <v>206</v>
      </c>
      <c r="B84" s="330"/>
      <c r="C84" s="331"/>
      <c r="D84" s="331"/>
      <c r="E84" s="332"/>
      <c r="F84" s="360"/>
      <c r="G84" s="361"/>
      <c r="H84" s="361"/>
      <c r="I84" s="394">
        <f>I9+I17+I30+I44+I47+I67+I71</f>
        <v>5821.8</v>
      </c>
      <c r="J84" s="394">
        <f>J9+J17+J30+J44+J47+J67+J71</f>
        <v>5334.8</v>
      </c>
      <c r="K84" s="380"/>
    </row>
    <row r="85" spans="1:11" ht="12.75">
      <c r="A85" s="385"/>
      <c r="B85" s="377"/>
      <c r="C85" s="377"/>
      <c r="D85" s="377"/>
      <c r="E85" s="377"/>
      <c r="F85" s="378"/>
      <c r="G85" s="379"/>
      <c r="H85" s="379"/>
      <c r="I85" s="380"/>
      <c r="J85" s="380"/>
      <c r="K85" s="375"/>
    </row>
    <row r="86" spans="1:11" ht="12.75">
      <c r="A86" s="384"/>
      <c r="B86" s="371"/>
      <c r="C86" s="371"/>
      <c r="D86" s="371"/>
      <c r="E86" s="371"/>
      <c r="F86" s="372"/>
      <c r="G86" s="373"/>
      <c r="H86" s="373"/>
      <c r="I86" s="374"/>
      <c r="J86" s="374"/>
      <c r="K86" s="375"/>
    </row>
    <row r="87" spans="1:11" ht="12.75">
      <c r="A87" s="384"/>
      <c r="B87" s="371"/>
      <c r="C87" s="371"/>
      <c r="D87" s="371"/>
      <c r="E87" s="371"/>
      <c r="F87" s="372"/>
      <c r="G87" s="373"/>
      <c r="H87" s="373"/>
      <c r="I87" s="374"/>
      <c r="J87" s="374"/>
      <c r="K87" s="375"/>
    </row>
    <row r="88" spans="1:11" ht="12.75">
      <c r="A88" s="385"/>
      <c r="B88" s="377"/>
      <c r="C88" s="377"/>
      <c r="D88" s="377"/>
      <c r="E88" s="377"/>
      <c r="F88" s="378"/>
      <c r="G88" s="379"/>
      <c r="H88" s="379"/>
      <c r="I88" s="380"/>
      <c r="J88" s="380"/>
      <c r="K88" s="375"/>
    </row>
    <row r="89" spans="1:11" ht="12.75">
      <c r="A89" s="383"/>
      <c r="B89" s="371"/>
      <c r="C89" s="371"/>
      <c r="D89" s="371"/>
      <c r="E89" s="371"/>
      <c r="F89" s="372"/>
      <c r="G89" s="373"/>
      <c r="H89" s="373"/>
      <c r="I89" s="374"/>
      <c r="J89" s="374"/>
      <c r="K89" s="375"/>
    </row>
    <row r="90" spans="1:11" ht="12.75">
      <c r="A90" s="384"/>
      <c r="B90" s="371"/>
      <c r="C90" s="371"/>
      <c r="D90" s="371"/>
      <c r="E90" s="371"/>
      <c r="F90" s="372"/>
      <c r="G90" s="373"/>
      <c r="H90" s="373"/>
      <c r="I90" s="374"/>
      <c r="J90" s="374"/>
      <c r="K90" s="375"/>
    </row>
    <row r="91" spans="1:11" ht="12.75">
      <c r="A91" s="383"/>
      <c r="B91" s="371"/>
      <c r="C91" s="371"/>
      <c r="D91" s="371"/>
      <c r="E91" s="371"/>
      <c r="F91" s="372"/>
      <c r="G91" s="373"/>
      <c r="H91" s="373"/>
      <c r="I91" s="374"/>
      <c r="J91" s="374"/>
      <c r="K91" s="375"/>
    </row>
    <row r="92" spans="1:11" ht="12.75">
      <c r="A92" s="384"/>
      <c r="B92" s="371"/>
      <c r="C92" s="371"/>
      <c r="D92" s="371"/>
      <c r="E92" s="371"/>
      <c r="F92" s="372"/>
      <c r="G92" s="373"/>
      <c r="H92" s="373"/>
      <c r="I92" s="374"/>
      <c r="J92" s="374"/>
      <c r="K92" s="375"/>
    </row>
    <row r="93" spans="1:11" ht="12.75">
      <c r="A93" s="383"/>
      <c r="B93" s="371"/>
      <c r="C93" s="371"/>
      <c r="D93" s="371"/>
      <c r="E93" s="371"/>
      <c r="F93" s="372"/>
      <c r="G93" s="373"/>
      <c r="H93" s="373"/>
      <c r="I93" s="374"/>
      <c r="J93" s="374"/>
      <c r="K93" s="375"/>
    </row>
    <row r="94" spans="1:11" ht="12.75">
      <c r="A94" s="384"/>
      <c r="B94" s="371"/>
      <c r="C94" s="371"/>
      <c r="D94" s="371"/>
      <c r="E94" s="371"/>
      <c r="F94" s="372"/>
      <c r="G94" s="373"/>
      <c r="H94" s="373"/>
      <c r="I94" s="374"/>
      <c r="J94" s="374"/>
      <c r="K94" s="375"/>
    </row>
    <row r="95" spans="1:11" ht="12.75">
      <c r="A95" s="383"/>
      <c r="B95" s="371"/>
      <c r="C95" s="371"/>
      <c r="D95" s="371"/>
      <c r="E95" s="371"/>
      <c r="F95" s="372"/>
      <c r="G95" s="373"/>
      <c r="H95" s="373"/>
      <c r="I95" s="374"/>
      <c r="J95" s="374"/>
      <c r="K95" s="375"/>
    </row>
    <row r="96" spans="1:11" ht="12.75">
      <c r="A96" s="384"/>
      <c r="B96" s="371"/>
      <c r="C96" s="371"/>
      <c r="D96" s="371"/>
      <c r="E96" s="371"/>
      <c r="F96" s="372"/>
      <c r="G96" s="373"/>
      <c r="H96" s="373"/>
      <c r="I96" s="374"/>
      <c r="J96" s="374"/>
      <c r="K96" s="375"/>
    </row>
    <row r="97" spans="1:11" ht="12.75">
      <c r="A97" s="383"/>
      <c r="B97" s="371"/>
      <c r="C97" s="371"/>
      <c r="D97" s="371"/>
      <c r="E97" s="371"/>
      <c r="F97" s="372"/>
      <c r="G97" s="373"/>
      <c r="H97" s="373"/>
      <c r="I97" s="374"/>
      <c r="J97" s="374"/>
      <c r="K97" s="375"/>
    </row>
    <row r="98" spans="1:11" ht="12.75">
      <c r="A98" s="384"/>
      <c r="B98" s="371"/>
      <c r="C98" s="371"/>
      <c r="D98" s="371"/>
      <c r="E98" s="371"/>
      <c r="F98" s="372"/>
      <c r="G98" s="373"/>
      <c r="H98" s="373"/>
      <c r="I98" s="374"/>
      <c r="J98" s="374"/>
      <c r="K98" s="375"/>
    </row>
    <row r="99" spans="1:11" ht="12.75">
      <c r="A99" s="382"/>
      <c r="B99" s="377"/>
      <c r="C99" s="377"/>
      <c r="D99" s="377"/>
      <c r="E99" s="377"/>
      <c r="F99" s="378"/>
      <c r="G99" s="379"/>
      <c r="H99" s="379"/>
      <c r="I99" s="380"/>
      <c r="J99" s="380"/>
      <c r="K99" s="375"/>
    </row>
    <row r="100" spans="1:11" ht="12.75">
      <c r="A100" s="383"/>
      <c r="B100" s="371"/>
      <c r="C100" s="371"/>
      <c r="D100" s="371"/>
      <c r="E100" s="371"/>
      <c r="F100" s="372"/>
      <c r="G100" s="373"/>
      <c r="H100" s="373"/>
      <c r="I100" s="374"/>
      <c r="J100" s="374"/>
      <c r="K100" s="375"/>
    </row>
    <row r="101" spans="1:11" ht="12.75">
      <c r="A101" s="384"/>
      <c r="B101" s="371"/>
      <c r="C101" s="371"/>
      <c r="D101" s="371"/>
      <c r="E101" s="371"/>
      <c r="F101" s="372"/>
      <c r="G101" s="373"/>
      <c r="H101" s="373"/>
      <c r="I101" s="374"/>
      <c r="J101" s="374"/>
      <c r="K101" s="375"/>
    </row>
    <row r="102" spans="1:11" ht="12.75">
      <c r="A102" s="385"/>
      <c r="B102" s="377"/>
      <c r="C102" s="377"/>
      <c r="D102" s="377"/>
      <c r="E102" s="377"/>
      <c r="F102" s="378"/>
      <c r="G102" s="379"/>
      <c r="H102" s="379"/>
      <c r="I102" s="380"/>
      <c r="J102" s="380"/>
      <c r="K102" s="375"/>
    </row>
    <row r="103" spans="1:11" ht="12.75">
      <c r="A103" s="384"/>
      <c r="B103" s="371"/>
      <c r="C103" s="371"/>
      <c r="D103" s="371"/>
      <c r="E103" s="371"/>
      <c r="F103" s="372"/>
      <c r="G103" s="373"/>
      <c r="H103" s="373"/>
      <c r="I103" s="374"/>
      <c r="J103" s="374"/>
      <c r="K103" s="375"/>
    </row>
    <row r="104" spans="1:11" ht="12.75">
      <c r="A104" s="384"/>
      <c r="B104" s="371"/>
      <c r="C104" s="371"/>
      <c r="D104" s="371"/>
      <c r="E104" s="371"/>
      <c r="F104" s="372"/>
      <c r="G104" s="373"/>
      <c r="H104" s="373"/>
      <c r="I104" s="374"/>
      <c r="J104" s="374"/>
      <c r="K104" s="375"/>
    </row>
    <row r="105" spans="1:11" ht="12.75">
      <c r="A105" s="382"/>
      <c r="B105" s="377"/>
      <c r="C105" s="377"/>
      <c r="D105" s="377"/>
      <c r="E105" s="377"/>
      <c r="F105" s="378"/>
      <c r="G105" s="379"/>
      <c r="H105" s="379"/>
      <c r="I105" s="380"/>
      <c r="J105" s="380"/>
      <c r="K105" s="375"/>
    </row>
    <row r="106" spans="1:11" ht="12.75">
      <c r="A106" s="383"/>
      <c r="B106" s="371"/>
      <c r="C106" s="371"/>
      <c r="D106" s="371"/>
      <c r="E106" s="371"/>
      <c r="F106" s="372"/>
      <c r="G106" s="373"/>
      <c r="H106" s="373"/>
      <c r="I106" s="374"/>
      <c r="J106" s="374"/>
      <c r="K106" s="375"/>
    </row>
    <row r="107" spans="1:11" ht="12.75">
      <c r="A107" s="386"/>
      <c r="B107" s="371"/>
      <c r="C107" s="371"/>
      <c r="D107" s="371"/>
      <c r="E107" s="371"/>
      <c r="F107" s="372"/>
      <c r="G107" s="373"/>
      <c r="H107" s="373"/>
      <c r="I107" s="374"/>
      <c r="J107" s="374"/>
      <c r="K107" s="375"/>
    </row>
    <row r="108" spans="1:11" ht="12.75">
      <c r="A108" s="384"/>
      <c r="B108" s="371"/>
      <c r="C108" s="371"/>
      <c r="D108" s="371"/>
      <c r="E108" s="371"/>
      <c r="F108" s="372"/>
      <c r="G108" s="373"/>
      <c r="H108" s="373"/>
      <c r="I108" s="374"/>
      <c r="J108" s="374"/>
      <c r="K108" s="375"/>
    </row>
    <row r="109" spans="1:11" ht="12.75">
      <c r="A109" s="384"/>
      <c r="B109" s="371"/>
      <c r="C109" s="371"/>
      <c r="D109" s="371"/>
      <c r="E109" s="371"/>
      <c r="F109" s="372"/>
      <c r="G109" s="373"/>
      <c r="H109" s="373"/>
      <c r="I109" s="374"/>
      <c r="J109" s="374"/>
      <c r="K109" s="375"/>
    </row>
    <row r="110" spans="1:11" ht="12.75">
      <c r="A110" s="387"/>
      <c r="B110" s="377"/>
      <c r="C110" s="377"/>
      <c r="D110" s="377"/>
      <c r="E110" s="377"/>
      <c r="F110" s="378"/>
      <c r="G110" s="379"/>
      <c r="H110" s="379"/>
      <c r="I110" s="380"/>
      <c r="J110" s="380"/>
      <c r="K110" s="375"/>
    </row>
    <row r="111" spans="1:11" ht="12.75">
      <c r="A111" s="383"/>
      <c r="B111" s="371"/>
      <c r="C111" s="371"/>
      <c r="D111" s="371"/>
      <c r="E111" s="371"/>
      <c r="F111" s="372"/>
      <c r="G111" s="373"/>
      <c r="H111" s="373"/>
      <c r="I111" s="374"/>
      <c r="J111" s="374"/>
      <c r="K111" s="375"/>
    </row>
    <row r="112" spans="1:11" ht="12.75">
      <c r="A112" s="384"/>
      <c r="B112" s="371"/>
      <c r="C112" s="371"/>
      <c r="D112" s="371"/>
      <c r="E112" s="371"/>
      <c r="F112" s="372"/>
      <c r="G112" s="373"/>
      <c r="H112" s="373"/>
      <c r="I112" s="374"/>
      <c r="J112" s="374"/>
      <c r="K112" s="375"/>
    </row>
    <row r="113" spans="1:11" s="363" customFormat="1" ht="12.75">
      <c r="A113" s="388"/>
      <c r="B113" s="381"/>
      <c r="C113" s="381"/>
      <c r="D113" s="381"/>
      <c r="E113" s="381"/>
      <c r="F113" s="381"/>
      <c r="G113" s="381"/>
      <c r="H113" s="381"/>
      <c r="I113" s="389"/>
      <c r="J113" s="389"/>
      <c r="K113" s="381"/>
    </row>
    <row r="114" spans="1:11" ht="12.75">
      <c r="A114" s="375"/>
      <c r="B114" s="375"/>
      <c r="C114" s="375"/>
      <c r="D114" s="375"/>
      <c r="E114" s="375"/>
      <c r="F114" s="375"/>
      <c r="G114" s="375"/>
      <c r="H114" s="375"/>
      <c r="I114" s="375"/>
      <c r="J114" s="375"/>
      <c r="K114" s="375"/>
    </row>
  </sheetData>
  <sheetProtection/>
  <mergeCells count="3">
    <mergeCell ref="E3:J3"/>
    <mergeCell ref="E1:J1"/>
    <mergeCell ref="E2:J2"/>
  </mergeCells>
  <printOptions/>
  <pageMargins left="1.1811023622047245" right="0.24" top="0.7874015748031497" bottom="0.7874015748031497" header="0.31496062992125984" footer="0.31496062992125984"/>
  <pageSetup horizontalDpi="600" verticalDpi="600" orientation="portrait" paperSize="9" scale="75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E11"/>
  <sheetViews>
    <sheetView zoomScalePageLayoutView="0" workbookViewId="0" topLeftCell="A1">
      <selection activeCell="G15" sqref="G14:G15"/>
    </sheetView>
  </sheetViews>
  <sheetFormatPr defaultColWidth="9.140625" defaultRowHeight="12.75"/>
  <cols>
    <col min="1" max="1" width="3.8515625" style="410" customWidth="1"/>
    <col min="2" max="2" width="62.00390625" style="410" customWidth="1"/>
    <col min="3" max="3" width="13.8515625" style="410" customWidth="1"/>
    <col min="4" max="4" width="10.57421875" style="410" customWidth="1"/>
    <col min="5" max="5" width="11.421875" style="410" customWidth="1"/>
    <col min="6" max="16384" width="9.140625" style="410" customWidth="1"/>
  </cols>
  <sheetData>
    <row r="1" spans="1:5" ht="12.75">
      <c r="A1" s="409"/>
      <c r="B1" s="409"/>
      <c r="C1" s="409"/>
      <c r="D1" s="510" t="s">
        <v>381</v>
      </c>
      <c r="E1" s="510"/>
    </row>
    <row r="2" spans="1:5" ht="60.75" customHeight="1">
      <c r="A2" s="409"/>
      <c r="B2" s="409"/>
      <c r="C2" s="504" t="s">
        <v>398</v>
      </c>
      <c r="D2" s="511"/>
      <c r="E2" s="511"/>
    </row>
    <row r="3" spans="1:5" ht="12.75">
      <c r="A3" s="409"/>
      <c r="B3" s="409"/>
      <c r="C3" s="512" t="s">
        <v>357</v>
      </c>
      <c r="D3" s="511"/>
      <c r="E3" s="511"/>
    </row>
    <row r="4" spans="1:3" ht="12.75">
      <c r="A4" s="411"/>
      <c r="B4" s="395"/>
      <c r="C4" s="396"/>
    </row>
    <row r="5" spans="1:5" s="398" customFormat="1" ht="78.75">
      <c r="A5" s="397" t="s">
        <v>379</v>
      </c>
      <c r="B5" s="397"/>
      <c r="C5" s="397"/>
      <c r="D5" s="397"/>
      <c r="E5" s="397"/>
    </row>
    <row r="6" spans="1:5" s="398" customFormat="1" ht="15.75">
      <c r="A6" s="397"/>
      <c r="B6" s="397"/>
      <c r="C6" s="397"/>
      <c r="D6" s="397"/>
      <c r="E6" s="397"/>
    </row>
    <row r="7" spans="1:5" ht="12.75">
      <c r="A7" s="399"/>
      <c r="B7" s="399"/>
      <c r="C7" s="400"/>
      <c r="D7" s="513" t="s">
        <v>6</v>
      </c>
      <c r="E7" s="513"/>
    </row>
    <row r="8" spans="1:5" s="412" customFormat="1" ht="45" customHeight="1">
      <c r="A8" s="401" t="s">
        <v>7</v>
      </c>
      <c r="B8" s="402" t="s">
        <v>8</v>
      </c>
      <c r="C8" s="403" t="s">
        <v>9</v>
      </c>
      <c r="D8" s="404" t="s">
        <v>10</v>
      </c>
      <c r="E8" s="404" t="s">
        <v>380</v>
      </c>
    </row>
    <row r="9" spans="1:5" s="412" customFormat="1" ht="15">
      <c r="A9" s="405">
        <v>1</v>
      </c>
      <c r="B9" s="406" t="s">
        <v>12</v>
      </c>
      <c r="C9" s="413">
        <v>22.5</v>
      </c>
      <c r="D9" s="413">
        <v>22.5</v>
      </c>
      <c r="E9" s="413">
        <v>0</v>
      </c>
    </row>
    <row r="10" spans="1:5" s="412" customFormat="1" ht="45">
      <c r="A10" s="405">
        <v>2</v>
      </c>
      <c r="B10" s="449" t="s">
        <v>13</v>
      </c>
      <c r="C10" s="413">
        <v>20.4</v>
      </c>
      <c r="D10" s="413">
        <v>20.4</v>
      </c>
      <c r="E10" s="413">
        <v>0</v>
      </c>
    </row>
    <row r="11" spans="1:5" s="412" customFormat="1" ht="14.25">
      <c r="A11" s="407"/>
      <c r="B11" s="408" t="s">
        <v>11</v>
      </c>
      <c r="C11" s="414">
        <f>SUM(C9:C10)</f>
        <v>42.9</v>
      </c>
      <c r="D11" s="414">
        <f>SUM(D9:D10)</f>
        <v>42.9</v>
      </c>
      <c r="E11" s="414">
        <f>SUM(E9:E10)</f>
        <v>0</v>
      </c>
    </row>
    <row r="12" s="412" customFormat="1" ht="14.25"/>
    <row r="13" s="412" customFormat="1" ht="14.25"/>
  </sheetData>
  <sheetProtection/>
  <mergeCells count="4">
    <mergeCell ref="D1:E1"/>
    <mergeCell ref="D7:E7"/>
    <mergeCell ref="C2:E2"/>
    <mergeCell ref="C3:E3"/>
  </mergeCells>
  <printOptions/>
  <pageMargins left="1.141732283464567" right="0.17" top="0.7874015748031497" bottom="0.7874015748031497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2016-11-30T14:03:58Z</cp:lastPrinted>
  <dcterms:created xsi:type="dcterms:W3CDTF">2002-06-04T10:05:56Z</dcterms:created>
  <dcterms:modified xsi:type="dcterms:W3CDTF">2016-12-01T11:53:18Z</dcterms:modified>
  <cp:category/>
  <cp:version/>
  <cp:contentType/>
  <cp:contentStatus/>
</cp:coreProperties>
</file>