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7400" windowHeight="12525" activeTab="1"/>
  </bookViews>
  <sheets>
    <sheet name="Прил 5" sheetId="1" r:id="rId1"/>
    <sheet name="Прил 6" sheetId="2" r:id="rId2"/>
    <sheet name="Прил 7" sheetId="3" r:id="rId3"/>
    <sheet name="Прил 8" sheetId="4" r:id="rId4"/>
    <sheet name="Прил 9" sheetId="5" r:id="rId5"/>
    <sheet name="Прил 10" sheetId="6" r:id="rId6"/>
    <sheet name="Прил11" sheetId="7" r:id="rId7"/>
  </sheets>
  <definedNames>
    <definedName name="_xlnm._FilterDatabase" localSheetId="2" hidden="1">'Прил 7'!$F$1:$F$9</definedName>
    <definedName name="_xlnm.Print_Area" localSheetId="1">'Прил 6'!$A$1:$I$245</definedName>
    <definedName name="_xlnm.Print_Area" localSheetId="3">'Прил 8'!$A$1:$D$43</definedName>
  </definedNames>
  <calcPr fullCalcOnLoad="1"/>
</workbook>
</file>

<file path=xl/sharedStrings.xml><?xml version="1.0" encoding="utf-8"?>
<sst xmlns="http://schemas.openxmlformats.org/spreadsheetml/2006/main" count="2796" uniqueCount="381">
  <si>
    <t>исполнение за 2015 год</t>
  </si>
  <si>
    <t>к проекту решения Собрания депутатов МО Огаревское "Об исполнении бюджета муниципального образования Огаревское Щекинского района за 2015год"</t>
  </si>
  <si>
    <t>№ от                   2016 года</t>
  </si>
  <si>
    <t xml:space="preserve">Отчет об исполнении источников внутреннего финансирования дефицита бюджета муниципального образования Огаревское за  2015 год </t>
  </si>
  <si>
    <t>исполнено за 2015 год</t>
  </si>
  <si>
    <t>Межбюджетные трансферты на осуществление части полномочий по вопросу дорожной деятельности в части содержания автомобильных дорог местного значения в зимний период органам местного самоуправления муниципальных образований Щекинского района</t>
  </si>
  <si>
    <t>Межбюджетные трансферты на осуществление части полномочий по вопросу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исключая полномочия по вопросу дорожной деятельности в части содержания автомобильных дорог местного значения в зимний период</t>
  </si>
  <si>
    <t>000 01 03 00 00 00 0000 000</t>
  </si>
  <si>
    <t>Бюджетные кредиты от других бюджетов бюджетной системы Российской Федерации</t>
  </si>
  <si>
    <t>000 01 03 01 00 10 0000 710</t>
  </si>
  <si>
    <t>000 01 03 01 00 00 0000 800</t>
  </si>
  <si>
    <t xml:space="preserve">000 01 03 01 00 10 0000 810
</t>
  </si>
  <si>
    <t>Кредиты от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</si>
  <si>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</si>
  <si>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бюджетами поселений  в валюте Российской Федерации</t>
  </si>
  <si>
    <t>Вид заимствований</t>
  </si>
  <si>
    <t>Привлечение муниципальных заимствований</t>
  </si>
  <si>
    <t>Получение кредитов от других бюджетов бюджетной системы Российской Федерации бюджетами сельских поселений в валюте Российской Федерации</t>
  </si>
  <si>
    <t>Погашение бюджетами сельских поселений кредитов от других бюджетов бюджетной системы Российской Федерации в валюте Российской Федерации</t>
  </si>
  <si>
    <t>000 01 02 00 00 00 0000 000</t>
  </si>
  <si>
    <t>000 01 02 01 00 00 0000 700</t>
  </si>
  <si>
    <t>000 01 02 01 00 10 0000 710</t>
  </si>
  <si>
    <t>000 01 02 01 00 10 0000 810</t>
  </si>
  <si>
    <t>Погашение кредитов от кредитных организаций  в валюте Российской Федерации</t>
  </si>
  <si>
    <t>000 01 02 00 00 00 0000 800</t>
  </si>
  <si>
    <t>Итого:</t>
  </si>
  <si>
    <t>Отчет об исполнении программы</t>
  </si>
  <si>
    <t>Приложение 5</t>
  </si>
  <si>
    <t>исполнение бюджета  на 01.10.2015г.</t>
  </si>
  <si>
    <t>исполнение на 01.10.2015года</t>
  </si>
  <si>
    <t>План на 2015 год</t>
  </si>
  <si>
    <t>Погашение основной суммы долга по муниципальным заимствованиям</t>
  </si>
  <si>
    <t>000 01 06 00 00 00 0000 000</t>
  </si>
  <si>
    <t>Иные источники внутреннего финансирования дефицитов бюджетов</t>
  </si>
  <si>
    <t>000 01 06 05 00 00 0000 000</t>
  </si>
  <si>
    <t>Бюджетные кредиты, предоставленные внутри страны в валюте Российской Федерации</t>
  </si>
  <si>
    <t>000 01 06 05 00 00 0000 600</t>
  </si>
  <si>
    <t>Возврат бюджетных кредитов, предоставленных внутри страны в валюте Российской Федерации</t>
  </si>
  <si>
    <t>000 01 06 05 01 00 0000 600</t>
  </si>
  <si>
    <t>Возврат бюджетных кредитов, предоставленных юридическим лицам в валюте Российской Федерации</t>
  </si>
  <si>
    <t>000 01 06 05 01 10 0000 640</t>
  </si>
  <si>
    <t>Возврат бюджетных кредитов, предоставленных юридическим лицам из бюджетов сельских поселений в валюте Российской Федерации</t>
  </si>
  <si>
    <t>000 01 06 05 00 00 0000 500</t>
  </si>
  <si>
    <t>Предоставление бюджетных кредитов внутри страны в валюте Российской Федерации</t>
  </si>
  <si>
    <t>000 01 06 05 01 00 0000 500</t>
  </si>
  <si>
    <t>Предоставление бюджетных кредитов юридическим лицам в валюте Российской Федерации</t>
  </si>
  <si>
    <t>000 01 06 05 01 10 0000 540</t>
  </si>
  <si>
    <t>Предоставление бюджетных кредитов юридическим лицам из бюджетов сельских поселений в валюте Российской Федерации</t>
  </si>
  <si>
    <t>Наименование показателя</t>
  </si>
  <si>
    <t>Код бюджетной классфикации</t>
  </si>
  <si>
    <t>раздел</t>
  </si>
  <si>
    <t>подраздел</t>
  </si>
  <si>
    <t>целевая статья</t>
  </si>
  <si>
    <t>Группа вида расходов</t>
  </si>
  <si>
    <t>ОБЩЕГОСУДАРСТВЕННЫЕ ВОПРОСЫ</t>
  </si>
  <si>
    <t>01</t>
  </si>
  <si>
    <t xml:space="preserve">  </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</si>
  <si>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</si>
  <si>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</si>
  <si>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Обеспечение функционирования Собрания депутатов</t>
  </si>
  <si>
    <t>91</t>
  </si>
  <si>
    <t>Обеспечение деятельности Собрания депутатов поселений Щекинского раойна</t>
  </si>
  <si>
    <t>1</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</si>
  <si>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</si>
  <si>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0011</t>
  </si>
  <si>
    <t>Расходы на выплаты персоналу государственных (муниципальных) органов</t>
  </si>
  <si>
    <t>120</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</si>
  <si>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</si>
  <si>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0019</t>
  </si>
  <si>
    <t>Иные закупки товаров, работ и услуг для обеспечения государственных (муниципальных) нужд</t>
  </si>
  <si>
    <t>240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</si>
  <si>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</si>
  <si>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</si>
  <si>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Обеспечение функционирования администрации муниципального образования</t>
  </si>
  <si>
    <t>92</t>
  </si>
  <si>
    <t>Глава администрации</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</si>
  <si>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</si>
  <si>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Аппарат администрации</t>
  </si>
  <si>
    <t>2</t>
  </si>
  <si>
    <t>0000</t>
  </si>
  <si>
    <t>Расходы на обеспечение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</si>
  <si>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Уплата налогов, сборов и иных платежей</t>
  </si>
  <si>
    <t>850</t>
  </si>
  <si>
    <t>Межбюджетные трансферты</t>
  </si>
  <si>
    <t>97</t>
  </si>
  <si>
    <t>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</si>
  <si>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8536</t>
  </si>
  <si>
    <t>Иные межбюджетные трансферты</t>
  </si>
  <si>
    <t>540</t>
  </si>
  <si>
    <t>8511</t>
  </si>
  <si>
    <t>Обеспечение деятельности финансовых, налоговых и таможенных органов и органов финансового (финансово-бюджетного) надзора</t>
  </si>
  <si>
    <t>06</t>
  </si>
  <si>
    <t>8504</t>
  </si>
  <si>
    <t>8503</t>
  </si>
  <si>
    <t>Резервные фонды</t>
  </si>
  <si>
    <t>11</t>
  </si>
  <si>
    <t>94</t>
  </si>
  <si>
    <t>Резервные фонды местных администраций</t>
  </si>
  <si>
    <t>Управление резервным фондом администрации в рамках непрограммного направления деятельности "Резервные фонды "</t>
  </si>
  <si>
    <t>2881</t>
  </si>
  <si>
    <t>Резервные средства</t>
  </si>
  <si>
    <t>870</t>
  </si>
  <si>
    <t>Другие общегосударственные вопросы</t>
  </si>
  <si>
    <t>13</t>
  </si>
  <si>
    <t>Управление муниципальным имуществом и казной муниципального образования</t>
  </si>
  <si>
    <t>95</t>
  </si>
  <si>
    <t>0</t>
  </si>
  <si>
    <t>Расходы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</si>
  <si>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2907</t>
  </si>
  <si>
    <t xml:space="preserve">Обеспечение мероприятий, связанных с ликвидацией администрации </t>
  </si>
  <si>
    <t>86</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</si>
  <si>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администрации"</t>
  </si>
  <si>
    <t>Социальные выплаты гражданам, кроме публичных нормативных социальных выплат</t>
  </si>
  <si>
    <t>2994</t>
  </si>
  <si>
    <t>321</t>
  </si>
  <si>
    <t>Мероприятия, осуществляемые ликвидационной комиссией в рамках непрограммного направления деятельности "Обеспечение деятельности ликвидационной комиссии"</t>
  </si>
  <si>
    <t>2891</t>
  </si>
  <si>
    <t>Расходы на опубликование нормативно-правовых актов в рамках непрограммного направления деятельности "Обеспечение функционирования Собрания депутатов"</t>
  </si>
  <si>
    <t>2886</t>
  </si>
  <si>
    <t>Расходы на опубликование нормативно-правовых актов в рамках непрограммного направления деятельности "Обеспечение функционирования администрации МО"</t>
  </si>
  <si>
    <t>Расходы на услуги типографии в рамках непрограммного направления деятельности "Обеспечение функционирования администрации МО"</t>
  </si>
  <si>
    <t>Повышение квалификации  в рамках непрограммного мероприятия "Обеспечение функционирования Администрации МО</t>
  </si>
  <si>
    <t>2944</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</si>
  <si>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органовв рамках непрограммного направления деятельности "Обеспечение функционирования Адми</t>
  </si>
  <si>
    <t>3</t>
  </si>
  <si>
    <t>2884</t>
  </si>
  <si>
    <t>Исполнение судебных актов РФ и мировых соглашений по возмещению вреда, причиненного в результате незаконных действий (бездействием) муниципальных органов либо должностных лиц этих органов</t>
  </si>
  <si>
    <t>Кредиторская задолженность по исполнению судебных актов РФ и мировых соглашений по возмещению вреда, причиненного в результате незаконных действий (бездействием) муниципальных органов либо должностных лиц этих органов</t>
  </si>
  <si>
    <t>99</t>
  </si>
  <si>
    <t>9</t>
  </si>
  <si>
    <t>2621</t>
  </si>
  <si>
    <t>Прочие расходы</t>
  </si>
  <si>
    <t>Непрограммные расходы</t>
  </si>
  <si>
    <t>Содержание и ремонт, техническое обслуживание газовых линий</t>
  </si>
  <si>
    <t>Проверка проектно-сметной документации по иным мероприятиям в рамках непрограммных расходов</t>
  </si>
  <si>
    <t>2864</t>
  </si>
  <si>
    <t>Иные непрограмные мероприятия</t>
  </si>
  <si>
    <t>Уплата членских взносов по иным непрограммным мероприятиям в рамках непрограммных расходов</t>
  </si>
  <si>
    <t>2988</t>
  </si>
  <si>
    <t>Субсидии межмуниципального характера бюджету муниципального района из бюджетов поселений на формирование и содержание муниципального архива,  включая хранение архивных фондов поселений</t>
  </si>
  <si>
    <t>Расходы по переданным полномочим на формирование и содержание муниципального архива, включая хранение архивных фондов поселений в рамках непрограммного направления деятельности "Межбюджетные трансферты"</t>
  </si>
  <si>
    <t>8501</t>
  </si>
  <si>
    <t>Субсидии</t>
  </si>
  <si>
    <t>520</t>
  </si>
  <si>
    <t>98</t>
  </si>
  <si>
    <t xml:space="preserve">Оплата кредиторской задолженности признание прав и регулирование отношений по муниципальной собственности в рамках </t>
  </si>
  <si>
    <t>Иные закупки товаров, работ и услуг для государственных (муниципальных) нужд</t>
  </si>
  <si>
    <t>Оплата кредиторской задолженности обеспечение органов местного самоуправления и учреждений услугами связи и информационными услугами</t>
  </si>
  <si>
    <t>оплата кредиторской задолжености на опубликование нормативно-правовых актов в рамках непрограммного направления деятельности "Обеспечение функционирования администрации МО"</t>
  </si>
  <si>
    <t xml:space="preserve">Закупка товаров, работ и услуг для государственных (муниципальных) нужд </t>
  </si>
  <si>
    <t>Оплата кредиторской задолженности по налогам</t>
  </si>
  <si>
    <t>Кредиторская задолженность по коммунальным услугам</t>
  </si>
  <si>
    <t>Кредиторская задолженность по ремонту водопровода</t>
  </si>
  <si>
    <t>Национальная оборона</t>
  </si>
  <si>
    <t>02</t>
  </si>
  <si>
    <t>Мобилизационная и вневойсковая подготовка</t>
  </si>
  <si>
    <t>Иные непрограммные мероприятия</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</si>
  <si>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</si>
  <si>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5118</t>
  </si>
  <si>
    <t>Национальная безопасность и правоохранительная деятельность</t>
  </si>
  <si>
    <t>Защита населения и территории от последствий чрезвычайных ситуаций природного и техногенного характера, гражданская оборона</t>
  </si>
  <si>
    <t>09</t>
  </si>
  <si>
    <t>2945</t>
  </si>
  <si>
    <t>Обеспечение пожарной безопасности</t>
  </si>
  <si>
    <t>10</t>
  </si>
  <si>
    <t>2909</t>
  </si>
  <si>
    <t>НАЦИОНАЛЬНАЯ ЭКОНОМИКА</t>
  </si>
  <si>
    <t>Дорожное хозяйство (дорожные фонды)</t>
  </si>
  <si>
    <t>Межбюджетные трансферты из бюджета МО Щекинский район в бюджеты поселений</t>
  </si>
  <si>
    <t>4</t>
  </si>
  <si>
    <t>содержания автомобильных дорог местного значения в зимний период  по непрограммному направлению расходов "Межбюджетные трансферты"</t>
  </si>
  <si>
    <t>8437</t>
  </si>
  <si>
    <t>8440</t>
  </si>
  <si>
    <t>Оплата кредиторской задолженности по расчистке дорог от снега в населенных пунктах</t>
  </si>
  <si>
    <t>Оплата кредиторской задолженности за услуги дорожной техники</t>
  </si>
  <si>
    <t xml:space="preserve">Оплата кредиторской задолженности за экспертизу </t>
  </si>
  <si>
    <t>Оплата кредиторской задолженности за приобретения щебня</t>
  </si>
  <si>
    <t>Другие вопросы в области национальной экономики</t>
  </si>
  <si>
    <t>12</t>
  </si>
  <si>
    <t>2989</t>
  </si>
  <si>
    <t>Жилищно-коммунальное хозяйство</t>
  </si>
  <si>
    <t>05</t>
  </si>
  <si>
    <t>Жилищное хозяйство</t>
  </si>
  <si>
    <t>Обеспечение качественными жилищно-коммунальными услугами населения муниципального образования, благоустройство территории</t>
  </si>
  <si>
    <t>Расходы на обеспечение жильем и коммунальными услугами населения</t>
  </si>
  <si>
    <t>8438</t>
  </si>
  <si>
    <t>Взносы на  капитальный ремонт муниципального жилого фонда в рамках непрограммного направления расходов "Обеспечение качественными жилищно-коммунальными услугами населения муниципального образования, благоустройство территории"</t>
  </si>
  <si>
    <t>88</t>
  </si>
  <si>
    <t>2983</t>
  </si>
  <si>
    <t>иные закупки</t>
  </si>
  <si>
    <t xml:space="preserve">Кредиторская задолженность взносы на  капитальный ремонт муниципального жилого фонда в рамках непрограммного направления расходов </t>
  </si>
  <si>
    <t>Оплата кредиторской задолженности за ремонт квартиры участнику ВОВ</t>
  </si>
  <si>
    <t xml:space="preserve">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t>
  </si>
  <si>
    <t>Коммунальное хозяйство</t>
  </si>
  <si>
    <t>8439</t>
  </si>
  <si>
    <t>Предоставление субсидий</t>
  </si>
  <si>
    <t>Предоставление субсидий Муниципальному унитарному предприятию "Огаревский ЖКХ" в рамках непрограммного направления</t>
  </si>
  <si>
    <t>Субсидии юридическим лицам (кроме государственных (муниципальных) учреждений) и физическим лицам - производителям товаров, работ, услуг</t>
  </si>
  <si>
    <t>2990</t>
  </si>
  <si>
    <t xml:space="preserve">Оплата кредиторской задолленности за услугу техники </t>
  </si>
  <si>
    <t>Оплата кредиторской задолженности по ремонту водоснабжения и водоотведения</t>
  </si>
  <si>
    <t>Оплата кредиторской задолженности изготовлению схемы теплоснабжения</t>
  </si>
  <si>
    <t>Оплата кредиторской задолженности по ремонту электроснабжения жилого дома</t>
  </si>
  <si>
    <t>Кредиторская задолженость по содержанию и ремонту, техническому обслуживанию газовых линий</t>
  </si>
  <si>
    <t xml:space="preserve">Расходы по договору перевода долга </t>
  </si>
  <si>
    <t>810</t>
  </si>
  <si>
    <t>Благоустройство</t>
  </si>
  <si>
    <t>Расходы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</si>
  <si>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2921</t>
  </si>
  <si>
    <t>2922</t>
  </si>
  <si>
    <t>2919</t>
  </si>
  <si>
    <t>2920</t>
  </si>
  <si>
    <t>Благоустройство территории муниципального образования в рамках непрограммного направления деятельности "Обеспечение качественными жилищно-коммунальными услугами населения муниципального образования, благоустройство территории"</t>
  </si>
  <si>
    <t>2896</t>
  </si>
  <si>
    <t>Кредиторская задолженность по техническому обслуживанию  и ремонту уличного освещения . Оплата потребленной э/энергии на уличное освещение</t>
  </si>
  <si>
    <t xml:space="preserve">Кредиторская задолженность по организации сбора и вывоза ТБО </t>
  </si>
  <si>
    <t>Оплата кредиторской задолженности по спиливанию деревьев</t>
  </si>
  <si>
    <t>Оплата кредиторской задолженности за установку знаков территории пляжа "Старина"</t>
  </si>
  <si>
    <t>Оплата кредиторской задолженности за работу спасателям на территории пляжа "Старина"</t>
  </si>
  <si>
    <t>Оплата кредиторской задолженности за анализ вода на водоеме "Старина"</t>
  </si>
  <si>
    <t>Оплата кредиторской задолженности по благоустройству территории р.п. Огаревка</t>
  </si>
  <si>
    <t>Другие вопросы в области жилищно-коммунального хозяйства</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</si>
  <si>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</si>
  <si>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0059</t>
  </si>
  <si>
    <t>111</t>
  </si>
  <si>
    <t>Образование</t>
  </si>
  <si>
    <t>07</t>
  </si>
  <si>
    <t>Профессиональная подготовка, переподготовка и повышение квалификации</t>
  </si>
  <si>
    <t>КУЛЬТУРА, КИНЕМАТОГРАФИЯ</t>
  </si>
  <si>
    <t>08</t>
  </si>
  <si>
    <t>Культура</t>
  </si>
  <si>
    <t>Межбюджетные трансферты на государственную поддержку муниципальных учреждений культуры</t>
  </si>
  <si>
    <t>5147</t>
  </si>
  <si>
    <t>Субсидии на реализацию подпрограммы "Сохранение и развитие традиционной народной культуры, промыслов и ремесел" государственной программы Тульской области "Развитие культуры  и туризма Тульской области"</t>
  </si>
  <si>
    <t>8012</t>
  </si>
  <si>
    <t xml:space="preserve">Расходы на выплаты персоналу </t>
  </si>
  <si>
    <t>110</t>
  </si>
  <si>
    <t>Капитальный ремонт асбоцементной кровли здание ДК субсидии на реализацию проекта "Народный бюджет"в рамках непрограммного напраления</t>
  </si>
  <si>
    <t>8055</t>
  </si>
  <si>
    <t>Организация и осуществление мероприятий по работе с детьми и молодежью, организация досуга и обеспечение населения услугами культуры</t>
  </si>
  <si>
    <t>87</t>
  </si>
  <si>
    <t>Расходы на обеспечение деятельности (оказание услуг) муниципальных учреждений</t>
  </si>
  <si>
    <t>Расходы на выплаты заработной 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</si>
  <si>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2972</t>
  </si>
  <si>
    <t>Иные бюджетные ассигнования</t>
  </si>
  <si>
    <t>Проведение мероприятий в рамках программы "Народный бюджет" МО Огаревское в рамках непрограммного направления деятельности "Организация и осуществление мероприятий по работе с детьми и молодежью, организация досуга и обеспечение населения услугами культур</t>
  </si>
  <si>
    <t>2975</t>
  </si>
  <si>
    <t xml:space="preserve">Обеспечение мероприятий, связанных с ликвидацией ДК </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</si>
  <si>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ДК"</t>
  </si>
  <si>
    <t>2995</t>
  </si>
  <si>
    <t>2892</t>
  </si>
  <si>
    <t xml:space="preserve">Обеспечение мероприятий, связанных с ликвидацией библиотеки </t>
  </si>
  <si>
    <t>Обеспечение деятельности ликвидационной комиссии в рамках непрограммного направления расходов "Обеспечение мероприятий, связанных с ликвидацией библиотеки"</t>
  </si>
  <si>
    <t>2893</t>
  </si>
  <si>
    <t>СОЦИАЛЬНАЯ ПОЛИТИКА</t>
  </si>
  <si>
    <t xml:space="preserve"> </t>
  </si>
  <si>
    <t>Пенсионное обеспечение</t>
  </si>
  <si>
    <t>Социальная поддержка населения муниципального образования</t>
  </si>
  <si>
    <t>96</t>
  </si>
  <si>
    <t xml:space="preserve">Доплата к пенсии муниципальным служащим </t>
  </si>
  <si>
    <t>Доплата к пенсии муниципальным служащим в рамках непрограммного направления деятельности "Социальная поддержка населения муниципального образования"</t>
  </si>
  <si>
    <t>2887</t>
  </si>
  <si>
    <t>320</t>
  </si>
  <si>
    <t>ОБСЛУЖИВАНИЕ ГОСУДАРСТВЕННОГО И МУНИЦИПАЛЬНОГО ДОЛГА</t>
  </si>
  <si>
    <t>Обслуживание внутреннего государственного и муниципального долга</t>
  </si>
  <si>
    <t>Процентные платежи по муниципальному долгу</t>
  </si>
  <si>
    <t>Расходы муниципального образования на уплату процентов по муниципальному долгу</t>
  </si>
  <si>
    <t>Расходы муниципального образования на уплату процентов по муниципальному долгу в рамках непрограммного направления расходов "Процентные платежи по муниципальному долгу"</t>
  </si>
  <si>
    <t>2889</t>
  </si>
  <si>
    <t>Обслуживание муниципального долга</t>
  </si>
  <si>
    <t>730</t>
  </si>
  <si>
    <t>Итого</t>
  </si>
  <si>
    <t xml:space="preserve">Отчет об исполнении распределения </t>
  </si>
  <si>
    <t>Уточненный план на 2015 год</t>
  </si>
  <si>
    <t>% исполнения</t>
  </si>
  <si>
    <t>Расходы по переданным полномочиям на осуществление внутреннего муниципального финансового контроля по непрограммным мероприятиям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</si>
  <si>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</si>
  <si>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осуществление внешнего муниципального контроля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</si>
  <si>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Расходы по переданным полномочиям на составление проекта бюджета поселения на очередной финансовый год, на плановый период и организация исполнения бюджета поселения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</si>
  <si>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Признание прав и регулирование отношений по муниципальной собственностив рамках непрограммных расходов на обеспечение управлением муниципальным имуществом  и казной муниципального образования по непрограммному направлению расходов "Управление муниципальным имуществом и казной муниципального образования"</t>
  </si>
  <si>
    <t>Повышение квалификации  в рамках непрограммного мероприятия "Обеспечение функционирования Администрации МО Огаревское"</t>
  </si>
  <si>
    <t>Расходы на выполнение судебных актов по искам о возмещении вреда, причиненного незаконными действиями (бездействием) муниципальных органов либо должностных лиц этих органовв рамках непрограммного направления деятельности "Обеспечение функционирования Администрации МО Огаревское"</t>
  </si>
  <si>
    <t>Расходы по переданным полномочиям на формирование и содержание муниципального архива, включая хранение архивных фондов поселений в рамках непрограммного направления деятельности "Межбюджетные трансферты"</t>
  </si>
  <si>
    <t>Оплата кредиторской задолженности признание прав и регулирование отношений по муниципальной собственности в рамках непрограммных мероприятий</t>
  </si>
  <si>
    <t>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 исключая полномочия по вопросу дорожной деятельности в части содержания автомобильных дорог местного значения в зимний период по непрограммному направлению расходов "Межбюджетные трансферты"</t>
  </si>
  <si>
    <t>Оплата потребленной э/энергии на уличное освещение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</si>
  <si>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содержание территории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</si>
  <si>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Спиливание деревьев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муниципального образования, благоустройство территории"</t>
  </si>
  <si>
    <t>Техническое обслуживание  и ремонт уличного освещения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муниципалнього образования, благоустройство территории"</t>
  </si>
  <si>
    <t>Проведение мероприятий в рамках программы "Народный бюджет" МО Огаревское в рамках непрограммного направления деятельности "Организация и осуществление мероприятий по работе с детьми и молодежью, организация досуга и обеспечение населения услугами культуры"</t>
  </si>
  <si>
    <t>тыс.руб.</t>
  </si>
  <si>
    <t>№-п</t>
  </si>
  <si>
    <t>ГРБС</t>
  </si>
  <si>
    <t>К О Д                                                  функциональной классификации</t>
  </si>
  <si>
    <t>План 2015 год</t>
  </si>
  <si>
    <t>группа вида  расхода</t>
  </si>
  <si>
    <t>Администрация муниципального образования Огаревское</t>
  </si>
  <si>
    <t>871</t>
  </si>
  <si>
    <t>Кредиторская задолженость по коммунальным услугам</t>
  </si>
  <si>
    <t>00</t>
  </si>
  <si>
    <t xml:space="preserve">Кредиторская задолженость взносы на  капитальный ремонт муниципального жилого фонда в рамках непрограммного направления расходов </t>
  </si>
  <si>
    <t xml:space="preserve">Другие вопросы в области жилищно - коммунального хозяйства </t>
  </si>
  <si>
    <t>Кредиторская задолженость по техническому обслуживанию  и ремонту уличного освещения Оплата потребленной э/энергии на уличное освещение</t>
  </si>
  <si>
    <t xml:space="preserve">Кредиторская задолженость по организации сбора и вывоза ТБО </t>
  </si>
  <si>
    <t>Собрание депутатов МО Огаревское</t>
  </si>
  <si>
    <t>872</t>
  </si>
  <si>
    <t>Расходы по переданным полномочиям на осуществление внутреннего муниципального финансового контроля по непрограммным мероприятиям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t>
  </si>
  <si>
    <t>Расходы по  переданным полномочиям на осуществление муниципального земельного контроля за использованием земель поселения в рамках непрограммного направления деятельности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t>
  </si>
  <si>
    <t xml:space="preserve">Расходы по переданным полномочиям на составление проекта бюджета поселения на очередной финансовый год, на плановый период и организация исполнения бюджета поселения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 </t>
  </si>
  <si>
    <t>Расходы по переданным полномочиям на осуществление внешнего муниципального контроля в рамках непрограммного направления расходов "Межбюджетные трансферты бюджету муниципального района из бюджета МО Огаревское на осуществление части полномочий по решению вопросов местного значения в соответствии с заключенными соглашениями"</t>
  </si>
  <si>
    <t>Повышение квалификации  в рамках непрограммного мероприятия "Обеспечение функционирования Администрации МО"</t>
  </si>
  <si>
    <t>Иные непрограммные расходы по подготовке документов территориального планирования</t>
  </si>
  <si>
    <t>Организация в границах поселения электро -,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 по непрограммному направлению расходов "Межбюджетные трансферты"</t>
  </si>
  <si>
    <t>Оплата потребленной э/энергии на уличное освещение в рамках непрограммного направления расходов на обеспечение благоустройства территории муниципального образования в рамках непрограммного вида деятельности "Обеспечение качественными жилищно-коммунальными услугами населения муниципалнього образования, благоустройство территории"</t>
  </si>
  <si>
    <t>№ п/п</t>
  </si>
  <si>
    <t>Перечень передаваемых полномочий</t>
  </si>
  <si>
    <t>Уточненный план на 2015год</t>
  </si>
  <si>
    <t>Осуществление внешнего муниципального финансового контроля</t>
  </si>
  <si>
    <t>Осуществление внутреннего муниципального финансового контроля в сфере бюджетных правоотношений в части осуществления последующего контроля</t>
  </si>
  <si>
    <t>Осуществление муниципального земельного контроля</t>
  </si>
  <si>
    <t xml:space="preserve">Итого </t>
  </si>
  <si>
    <t>Составление проекта бюджета поселений на очередной финансовый год, на плановый период и организация исполнения бюджета поселения</t>
  </si>
  <si>
    <t>Код классификации</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</si>
  <si>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</si>
  <si>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</si>
  <si>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</si>
  <si>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</si>
  <si>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</si>
  <si>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</si>
  <si>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</si>
  <si>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000 01 05 02 01 10 0000 510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</si>
  <si>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</si>
  <si>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</si>
  <si>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</si>
  <si>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</si>
  <si>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</si>
  <si>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</si>
  <si>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</si>
  <si>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000 01 05 02 01 10 0000 610</t>
  </si>
  <si>
    <t>Уменьшение прочих остатков денежных средств местных бюджетов</t>
  </si>
  <si>
    <t>Наименование групп, подгрупп, статей, программ (подпрограмм), кодов экономической классификации источников внутреннего финансирования дефицитов бюджетов</t>
  </si>
  <si>
    <t>000 01 00 00 00 00 0000 000</t>
  </si>
  <si>
    <t>Источники внутреннего финансирования дефицитов бюджетов Российской Федерации</t>
  </si>
  <si>
    <t>Изменение остатков средств на счетах по учету средств бюджета</t>
  </si>
  <si>
    <t>Итого  источников  внутреннего  финансирования</t>
  </si>
  <si>
    <t>Приложение 6</t>
  </si>
  <si>
    <t>Перечень вопросов межмуниципального характера</t>
  </si>
  <si>
    <t xml:space="preserve">Межбюджетные трансферты на обеспечение проживающих в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t>
  </si>
  <si>
    <t>Межбюджетные трансферты на организацию в границах поселения электро -, тепло -,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</si>
  <si>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              от                        2016 года</t>
  </si>
  <si>
    <t>бюджетных ассигнований бюджета МО Огаревское за  2015 год  по разделам, подразделам, целевым статьям, группам и подгруппам видов расходов классификации расходов бюджета МО Огаревское</t>
  </si>
  <si>
    <t>№              от                         2016 года</t>
  </si>
  <si>
    <t>Отчет об исполнении ведомственной структуры расходов бюджета муниципального образования Огаревское за  2015 год</t>
  </si>
  <si>
    <t>Исполено за 2015</t>
  </si>
  <si>
    <t>Уплата налогов и сборов, иных платежей</t>
  </si>
  <si>
    <t>Увеличение стоимости основных средств</t>
  </si>
  <si>
    <t>Поступление нефинансовых активов</t>
  </si>
  <si>
    <t>Представление субсидий муниципальному унитарному предприятию "Огаревское ЖКХ" в рамках непрограммного направления</t>
  </si>
  <si>
    <t>к проекту решения Собрания депутатов МО Огаревское "Об исполнении бюджета муниципального образования Огаревское Щекинского района за  2015год"</t>
  </si>
  <si>
    <t>№   от                      201 год</t>
  </si>
  <si>
    <t>к проекту решения Собрания депутатов МО Огаревское " Об исполнении бюджета муниципального образования Огаревское Щекинского района за  2016года"</t>
  </si>
  <si>
    <t>Отчет об исполнении межбюджетных трансфертов, передаваемые из бюджета  МО Щекинский район на осуществление части полномочий по решению вопросов местного значения бюджету МО Огаревское  за  2015 год</t>
  </si>
  <si>
    <t>Отчет об исполнении межбюджетных трансфертов, передаваемые из бюджета  МО Огаревское Щекинского района на осуществление части полномочий по решению вопросов местного значения в бюджет МО Щекинский район за  2015 год</t>
  </si>
  <si>
    <t>исполнено за 2015</t>
  </si>
  <si>
    <t>исполнено за 2015г.</t>
  </si>
  <si>
    <t>к проекту решения Собрания депутатов МО Огаревское " Об исполнении бюджета муниципального образования Огаревское Щекинского района за  2015год"</t>
  </si>
  <si>
    <t>Отчет об исполнении межбюджетных трансфертов, передаваемые из бюджета  МО Щекинский район на осуществление части полномочий по решению вопросов местного значения бюджету МО Огаревское за  2015 год  в соответствии с заключенными соглашениями, в рамках муниципальной программы муниципального образования Щекинский район "Улучшение жилищных условий граждан и комплексное развитие коммунальной инфраструктуры в муниципальном образовании Щекинский район"</t>
  </si>
  <si>
    <t>к проекту решения Собрания депутатов МО Огаревское Щекинского района " Об исполнении бюджета МО Огаревское Щекинского района за  2015 год"</t>
  </si>
  <si>
    <t>к проекту решения Собрания депутатов МО Огаревское Щекинского района " Об исполнении бюджета МО Огаревское Щекинского района за 2015 год"</t>
  </si>
  <si>
    <t>№   от               2015 год</t>
  </si>
  <si>
    <t xml:space="preserve"> муниципальных заимствований  муниципального образования Огаревское Щекинского  района  и погашение муниципального долга за  2015 год</t>
  </si>
  <si>
    <t>Субсидии юридическим лицам (кроме государственных(муниципальных) учреждений) и физическим лицам- производителям товаров, работ и услуг</t>
  </si>
  <si>
    <t>Предоставление субсидий муниципальному унитарному предприятию "Огаревский ЖКХ" в рамках непрограммного направления</t>
  </si>
  <si>
    <t>Приложение 7</t>
  </si>
  <si>
    <t>Приложение 10</t>
  </si>
  <si>
    <t>Приложение11</t>
  </si>
  <si>
    <t>исполнение за 2015</t>
  </si>
  <si>
    <t>Приложение №8</t>
  </si>
  <si>
    <t>№      от           2016 года</t>
  </si>
  <si>
    <t>№              от         2016 года</t>
  </si>
  <si>
    <t>Приложение 9</t>
  </si>
</sst>
</file>

<file path=xl/styles.xml><?xml version="1.0" encoding="utf-8"?>
<styleSheet xmlns="http://schemas.openxmlformats.org/spreadsheetml/2006/main">
  <numFmts count="3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0.0%"/>
    <numFmt numFmtId="179" formatCode="_-* #,##0.0_р_._-;\-* #,##0.0_р_._-;_-* &quot;-&quot;_р_._-;_-@_-"/>
    <numFmt numFmtId="180" formatCode="#,##0.0_р_.;[Red]\-#,##0.0_р_."/>
    <numFmt numFmtId="181" formatCode="#,##0.0_ ;[Red]\-#,##0.0\ "/>
    <numFmt numFmtId="182" formatCode="00"/>
    <numFmt numFmtId="183" formatCode="000\ 00\ 00"/>
    <numFmt numFmtId="184" formatCode="000"/>
    <numFmt numFmtId="185" formatCode="0.000"/>
    <numFmt numFmtId="186" formatCode="[$-F400]h:mm:ss\ AM/PM"/>
    <numFmt numFmtId="187" formatCode="_-* #,##0.0_р_._-;\-* #,##0.0_р_._-;_-* \-_р_._-;_-@_-"/>
    <numFmt numFmtId="188" formatCode="_-* #,##0.0_р_._-;\-* #,##0.0_р_._-;_-* &quot;-&quot;?_р_._-;_-@_-"/>
    <numFmt numFmtId="189" formatCode="_-* #,##0.0_р_._-;\-* #,##0.0_р_._-;_-* \-??_р_._-;_-@_-"/>
    <numFmt numFmtId="190" formatCode="[$-FC19]d\ mmmm\ yyyy\ &quot;г.&quot;"/>
    <numFmt numFmtId="191" formatCode="000000"/>
  </numFmts>
  <fonts count="70">
    <font>
      <sz val="10"/>
      <name val="Arial"/>
      <family val="3"/>
    </font>
    <font>
      <sz val="10"/>
      <name val="Arial Cyr"/>
      <family val="0"/>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u val="single"/>
      <sz val="10"/>
      <color indexed="12"/>
      <name val="Arial"/>
      <family val="3"/>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u val="single"/>
      <sz val="10"/>
      <color indexed="20"/>
      <name val="Arial"/>
      <family val="3"/>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name val="Arial"/>
      <family val="3"/>
    </font>
    <font>
      <sz val="9"/>
      <name val="Times New Roman"/>
      <family val="1"/>
    </font>
    <font>
      <sz val="8"/>
      <name val="Times New Roman"/>
      <family val="1"/>
    </font>
    <font>
      <sz val="8"/>
      <color indexed="8"/>
      <name val="Times New Roman"/>
      <family val="1"/>
    </font>
    <font>
      <sz val="9"/>
      <color indexed="8"/>
      <name val="Times New Roman"/>
      <family val="1"/>
    </font>
    <font>
      <sz val="10"/>
      <color indexed="8"/>
      <name val="Times New Roman"/>
      <family val="1"/>
    </font>
    <font>
      <b/>
      <sz val="8"/>
      <name val="Times New Roman"/>
      <family val="1"/>
    </font>
    <font>
      <b/>
      <sz val="12"/>
      <name val="Times New Roman Cyr"/>
      <family val="1"/>
    </font>
    <font>
      <b/>
      <sz val="8"/>
      <name val="Times New Roman Cyr"/>
      <family val="1"/>
    </font>
    <font>
      <sz val="8"/>
      <name val="Times New Roman Cyr"/>
      <family val="0"/>
    </font>
    <font>
      <b/>
      <sz val="8"/>
      <name val="Arial Cyr"/>
      <family val="0"/>
    </font>
    <font>
      <b/>
      <sz val="11"/>
      <name val="Times New Roman"/>
      <family val="1"/>
    </font>
    <font>
      <sz val="11"/>
      <name val="Arial"/>
      <family val="3"/>
    </font>
    <font>
      <b/>
      <sz val="9"/>
      <name val="Times New Roman"/>
      <family val="1"/>
    </font>
    <font>
      <b/>
      <sz val="10"/>
      <name val="Times New Roman"/>
      <family val="1"/>
    </font>
    <font>
      <sz val="10"/>
      <name val="Times New Roman"/>
      <family val="1"/>
    </font>
    <font>
      <b/>
      <sz val="9"/>
      <color indexed="8"/>
      <name val="Times New Roman"/>
      <family val="1"/>
    </font>
    <font>
      <b/>
      <sz val="8"/>
      <color indexed="8"/>
      <name val="Times New Roman"/>
      <family val="1"/>
    </font>
    <font>
      <b/>
      <i/>
      <sz val="8"/>
      <name val="Times New Roman"/>
      <family val="1"/>
    </font>
    <font>
      <i/>
      <sz val="8"/>
      <name val="Times New Roman"/>
      <family val="1"/>
    </font>
    <font>
      <b/>
      <sz val="11"/>
      <name val="Times New Roman Cyr"/>
      <family val="1"/>
    </font>
    <font>
      <sz val="11"/>
      <name val="Times New Roman"/>
      <family val="1"/>
    </font>
    <font>
      <b/>
      <sz val="10"/>
      <name val="Times New Roman Cyr"/>
      <family val="1"/>
    </font>
    <font>
      <sz val="9"/>
      <color indexed="10"/>
      <name val="Times New Roman"/>
      <family val="1"/>
    </font>
    <font>
      <sz val="8"/>
      <color indexed="10"/>
      <name val="Times New Roman"/>
      <family val="1"/>
    </font>
    <font>
      <b/>
      <sz val="10"/>
      <color indexed="10"/>
      <name val="Times New Roman"/>
      <family val="1"/>
    </font>
    <font>
      <b/>
      <sz val="8"/>
      <color indexed="10"/>
      <name val="Times New Roman"/>
      <family val="1"/>
    </font>
    <font>
      <b/>
      <sz val="8"/>
      <name val="Arial"/>
      <family val="3"/>
    </font>
    <font>
      <sz val="8"/>
      <color indexed="10"/>
      <name val="Arial"/>
      <family val="3"/>
    </font>
    <font>
      <b/>
      <sz val="12"/>
      <name val="Times New Roman"/>
      <family val="1"/>
    </font>
    <font>
      <b/>
      <i/>
      <sz val="8"/>
      <color indexed="8"/>
      <name val="Times New Roman"/>
      <family val="1"/>
    </font>
    <font>
      <i/>
      <sz val="10"/>
      <color indexed="8"/>
      <name val="Times New Roman"/>
      <family val="1"/>
    </font>
    <font>
      <i/>
      <sz val="8"/>
      <color indexed="8"/>
      <name val="Times New Roman"/>
      <family val="1"/>
    </font>
    <font>
      <b/>
      <sz val="10"/>
      <color indexed="8"/>
      <name val="Times New Roman"/>
      <family val="1"/>
    </font>
    <font>
      <b/>
      <sz val="11"/>
      <color indexed="8"/>
      <name val="Times New Roman"/>
      <family val="1"/>
    </font>
    <font>
      <b/>
      <sz val="9"/>
      <color indexed="8"/>
      <name val="Times New Roman Cyr"/>
      <family val="1"/>
    </font>
    <font>
      <b/>
      <i/>
      <sz val="10"/>
      <color indexed="8"/>
      <name val="Times New Roman"/>
      <family val="1"/>
    </font>
    <font>
      <sz val="9"/>
      <color indexed="8"/>
      <name val="Times New Roman Cyr"/>
      <family val="1"/>
    </font>
    <font>
      <i/>
      <sz val="9"/>
      <color indexed="8"/>
      <name val="Times New Roman Cyr"/>
      <family val="0"/>
    </font>
    <font>
      <b/>
      <sz val="9"/>
      <color indexed="10"/>
      <name val="Times New Roman"/>
      <family val="1"/>
    </font>
    <font>
      <b/>
      <sz val="12"/>
      <name val="Arial"/>
      <family val="2"/>
    </font>
    <font>
      <b/>
      <sz val="14"/>
      <name val="Times New Roman"/>
      <family val="1"/>
    </font>
    <font>
      <sz val="14"/>
      <name val="Times New Roman"/>
      <family val="1"/>
    </font>
    <font>
      <b/>
      <sz val="10"/>
      <name val="Arial"/>
      <family val="2"/>
    </font>
    <font>
      <sz val="12"/>
      <name val="Times New Roman"/>
      <family val="1"/>
    </font>
    <font>
      <sz val="16"/>
      <name val="Times New Roman"/>
      <family val="1"/>
    </font>
    <font>
      <sz val="12"/>
      <name val="Arial"/>
      <family val="3"/>
    </font>
    <font>
      <sz val="10"/>
      <color indexed="11"/>
      <name val="Arial"/>
      <family val="3"/>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top style="thin"/>
      <bottom style="thin"/>
    </border>
    <border>
      <left>
        <color indexed="63"/>
      </left>
      <right style="thin"/>
      <top style="thin"/>
      <bottom style="thin"/>
    </border>
    <border>
      <left style="thin"/>
      <right style="thin">
        <color indexed="8"/>
      </right>
      <top style="thin"/>
      <bottom style="thin"/>
    </border>
    <border>
      <left>
        <color indexed="63"/>
      </left>
      <right style="thin"/>
      <top>
        <color indexed="63"/>
      </top>
      <bottom style="thin"/>
    </border>
    <border>
      <left style="thin"/>
      <right style="thin"/>
      <top>
        <color indexed="63"/>
      </top>
      <bottom style="thin"/>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7" borderId="1" applyNumberFormat="0" applyAlignment="0" applyProtection="0"/>
    <xf numFmtId="0" fontId="5" fillId="20" borderId="2" applyNumberFormat="0" applyAlignment="0" applyProtection="0"/>
    <xf numFmtId="0" fontId="6" fillId="20"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6" applyNumberFormat="0" applyFill="0" applyAlignment="0" applyProtection="0"/>
    <xf numFmtId="0" fontId="12" fillId="21" borderId="7" applyNumberFormat="0" applyAlignment="0" applyProtection="0"/>
    <xf numFmtId="0" fontId="13" fillId="0" borderId="0" applyNumberFormat="0" applyFill="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15" fillId="0" borderId="0" applyNumberForma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0" fillId="23" borderId="8" applyNumberFormat="0" applyFont="0" applyAlignment="0" applyProtection="0"/>
    <xf numFmtId="9" fontId="1" fillId="0" borderId="0" applyFont="0" applyFill="0" applyBorder="0" applyAlignment="0" applyProtection="0"/>
    <xf numFmtId="0" fontId="18" fillId="0" borderId="9" applyNumberFormat="0" applyFill="0" applyAlignment="0" applyProtection="0"/>
    <xf numFmtId="0" fontId="1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0" fillId="4" borderId="0" applyNumberFormat="0" applyBorder="0" applyAlignment="0" applyProtection="0"/>
  </cellStyleXfs>
  <cellXfs count="469">
    <xf numFmtId="0" fontId="0" fillId="0" borderId="0" xfId="0" applyAlignment="1">
      <alignment/>
    </xf>
    <xf numFmtId="0" fontId="21" fillId="0" borderId="0" xfId="0" applyFont="1" applyFill="1" applyBorder="1" applyAlignment="1">
      <alignment/>
    </xf>
    <xf numFmtId="0" fontId="21" fillId="0" borderId="0" xfId="0" applyFont="1" applyFill="1" applyAlignment="1">
      <alignment/>
    </xf>
    <xf numFmtId="0" fontId="21" fillId="0" borderId="0" xfId="0" applyFont="1" applyAlignment="1">
      <alignment horizontal="right" wrapText="1"/>
    </xf>
    <xf numFmtId="0" fontId="0" fillId="0" borderId="0" xfId="0" applyAlignment="1">
      <alignment horizontal="right" wrapText="1"/>
    </xf>
    <xf numFmtId="49" fontId="21" fillId="0" borderId="0" xfId="0" applyNumberFormat="1" applyFont="1" applyFill="1" applyAlignment="1">
      <alignment horizontal="right"/>
    </xf>
    <xf numFmtId="0" fontId="0" fillId="0" borderId="0" xfId="0" applyFill="1" applyAlignment="1">
      <alignment/>
    </xf>
    <xf numFmtId="2" fontId="23" fillId="0" borderId="0" xfId="0" applyNumberFormat="1" applyFont="1" applyFill="1" applyAlignment="1">
      <alignment horizontal="right"/>
    </xf>
    <xf numFmtId="0" fontId="21" fillId="0" borderId="0" xfId="0" applyFont="1" applyFill="1" applyAlignment="1">
      <alignment horizontal="right"/>
    </xf>
    <xf numFmtId="0" fontId="28" fillId="0" borderId="0" xfId="0" applyFont="1" applyFill="1" applyAlignment="1">
      <alignment horizontal="center" vertical="center" wrapText="1"/>
    </xf>
    <xf numFmtId="177" fontId="28" fillId="0" borderId="0" xfId="0" applyNumberFormat="1" applyFont="1" applyFill="1" applyBorder="1" applyAlignment="1">
      <alignment horizontal="center" vertical="center" wrapText="1"/>
    </xf>
    <xf numFmtId="177"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center" wrapText="1"/>
    </xf>
    <xf numFmtId="177" fontId="30" fillId="0" borderId="0" xfId="0" applyNumberFormat="1" applyFont="1" applyFill="1" applyBorder="1" applyAlignment="1">
      <alignment horizontal="center" wrapText="1"/>
    </xf>
    <xf numFmtId="0" fontId="27" fillId="0" borderId="10" xfId="0" applyFont="1" applyFill="1" applyBorder="1" applyAlignment="1">
      <alignment horizontal="center" vertical="center"/>
    </xf>
    <xf numFmtId="0" fontId="31" fillId="0" borderId="11" xfId="0" applyFont="1" applyFill="1" applyBorder="1" applyAlignment="1">
      <alignment horizontal="center" vertical="center"/>
    </xf>
    <xf numFmtId="49" fontId="27" fillId="0" borderId="12" xfId="0" applyNumberFormat="1" applyFont="1" applyFill="1" applyBorder="1" applyAlignment="1">
      <alignment horizontal="center" textRotation="90" wrapText="1"/>
    </xf>
    <xf numFmtId="1" fontId="32" fillId="0" borderId="12" xfId="0" applyNumberFormat="1" applyFont="1" applyFill="1" applyBorder="1" applyAlignment="1">
      <alignment horizontal="center" vertical="center" wrapText="1"/>
    </xf>
    <xf numFmtId="49" fontId="32" fillId="0" borderId="12" xfId="0" applyNumberFormat="1" applyFont="1" applyFill="1" applyBorder="1" applyAlignment="1">
      <alignment horizontal="center" wrapText="1"/>
    </xf>
    <xf numFmtId="49" fontId="32" fillId="0" borderId="13" xfId="0" applyNumberFormat="1" applyFont="1" applyFill="1" applyBorder="1" applyAlignment="1">
      <alignment horizontal="center" wrapText="1"/>
    </xf>
    <xf numFmtId="49" fontId="32" fillId="0" borderId="14" xfId="0" applyNumberFormat="1" applyFont="1" applyFill="1" applyBorder="1" applyAlignment="1">
      <alignment horizontal="center" wrapText="1"/>
    </xf>
    <xf numFmtId="49" fontId="32" fillId="0" borderId="15" xfId="0" applyNumberFormat="1" applyFont="1" applyFill="1" applyBorder="1" applyAlignment="1">
      <alignment horizontal="center" wrapText="1"/>
    </xf>
    <xf numFmtId="2" fontId="32" fillId="0" borderId="12" xfId="0" applyNumberFormat="1" applyFont="1" applyFill="1" applyBorder="1" applyAlignment="1">
      <alignment horizontal="right"/>
    </xf>
    <xf numFmtId="0" fontId="33" fillId="0" borderId="0" xfId="0" applyFont="1" applyFill="1" applyBorder="1" applyAlignment="1">
      <alignment/>
    </xf>
    <xf numFmtId="0" fontId="33" fillId="0" borderId="0" xfId="0" applyFont="1" applyFill="1" applyAlignment="1">
      <alignment/>
    </xf>
    <xf numFmtId="1" fontId="34" fillId="0" borderId="12" xfId="0" applyNumberFormat="1" applyFont="1" applyFill="1" applyBorder="1" applyAlignment="1">
      <alignment horizontal="center" wrapText="1"/>
    </xf>
    <xf numFmtId="1" fontId="34" fillId="0" borderId="13" xfId="0" applyNumberFormat="1" applyFont="1" applyFill="1" applyBorder="1" applyAlignment="1">
      <alignment horizontal="center" wrapText="1"/>
    </xf>
    <xf numFmtId="49" fontId="23" fillId="0" borderId="13" xfId="59" applyNumberFormat="1" applyFont="1" applyFill="1" applyBorder="1" applyAlignment="1">
      <alignment horizontal="left" vertical="center" wrapText="1"/>
      <protection/>
    </xf>
    <xf numFmtId="49" fontId="23" fillId="0" borderId="14" xfId="59" applyNumberFormat="1" applyFont="1" applyFill="1" applyBorder="1" applyAlignment="1">
      <alignment horizontal="left" vertical="center" wrapText="1"/>
      <protection/>
    </xf>
    <xf numFmtId="49" fontId="23" fillId="0" borderId="15" xfId="59" applyNumberFormat="1" applyFont="1" applyFill="1" applyBorder="1" applyAlignment="1">
      <alignment horizontal="left" vertical="center" wrapText="1"/>
      <protection/>
    </xf>
    <xf numFmtId="177" fontId="27" fillId="0" borderId="12" xfId="59" applyNumberFormat="1" applyFont="1" applyFill="1" applyBorder="1" applyAlignment="1">
      <alignment horizontal="right"/>
      <protection/>
    </xf>
    <xf numFmtId="0" fontId="35" fillId="0" borderId="12" xfId="0" applyFont="1" applyFill="1" applyBorder="1" applyAlignment="1">
      <alignment wrapText="1"/>
    </xf>
    <xf numFmtId="49" fontId="34" fillId="0" borderId="12" xfId="0" applyNumberFormat="1" applyFont="1" applyFill="1" applyBorder="1" applyAlignment="1">
      <alignment horizontal="center" wrapText="1"/>
    </xf>
    <xf numFmtId="49" fontId="34" fillId="0" borderId="13" xfId="0" applyNumberFormat="1" applyFont="1" applyFill="1" applyBorder="1" applyAlignment="1">
      <alignment horizontal="center" wrapText="1"/>
    </xf>
    <xf numFmtId="49" fontId="27" fillId="0" borderId="13" xfId="59" applyNumberFormat="1" applyFont="1" applyFill="1" applyBorder="1" applyAlignment="1">
      <alignment horizontal="center" wrapText="1"/>
      <protection/>
    </xf>
    <xf numFmtId="49" fontId="27" fillId="0" borderId="14" xfId="59" applyNumberFormat="1" applyFont="1" applyFill="1" applyBorder="1" applyAlignment="1">
      <alignment horizontal="center" wrapText="1"/>
      <protection/>
    </xf>
    <xf numFmtId="49" fontId="27" fillId="0" borderId="15" xfId="59" applyNumberFormat="1" applyFont="1" applyFill="1" applyBorder="1" applyAlignment="1">
      <alignment horizontal="center" wrapText="1"/>
      <protection/>
    </xf>
    <xf numFmtId="49" fontId="27" fillId="0" borderId="14" xfId="59" applyNumberFormat="1" applyFont="1" applyFill="1" applyBorder="1" applyAlignment="1">
      <alignment horizontal="left" vertical="center" wrapText="1"/>
      <protection/>
    </xf>
    <xf numFmtId="49" fontId="27" fillId="0" borderId="14" xfId="59" applyNumberFormat="1" applyFont="1" applyFill="1" applyBorder="1" applyAlignment="1">
      <alignment horizontal="left" wrapText="1"/>
      <protection/>
    </xf>
    <xf numFmtId="0" fontId="36" fillId="0" borderId="12" xfId="56" applyNumberFormat="1" applyFont="1" applyFill="1" applyBorder="1" applyAlignment="1" applyProtection="1">
      <alignment horizontal="left" wrapText="1"/>
      <protection hidden="1"/>
    </xf>
    <xf numFmtId="49" fontId="22" fillId="0" borderId="12" xfId="0" applyNumberFormat="1" applyFont="1" applyFill="1" applyBorder="1" applyAlignment="1">
      <alignment horizontal="center" wrapText="1"/>
    </xf>
    <xf numFmtId="49" fontId="22" fillId="0" borderId="13" xfId="0" applyNumberFormat="1" applyFont="1" applyFill="1" applyBorder="1" applyAlignment="1">
      <alignment horizontal="center" wrapText="1"/>
    </xf>
    <xf numFmtId="49" fontId="23" fillId="0" borderId="13" xfId="59" applyNumberFormat="1" applyFont="1" applyFill="1" applyBorder="1" applyAlignment="1">
      <alignment horizontal="center" wrapText="1"/>
      <protection/>
    </xf>
    <xf numFmtId="49" fontId="23" fillId="0" borderId="14" xfId="59" applyNumberFormat="1" applyFont="1" applyFill="1" applyBorder="1" applyAlignment="1">
      <alignment horizontal="center" wrapText="1"/>
      <protection/>
    </xf>
    <xf numFmtId="49" fontId="23" fillId="0" borderId="15" xfId="59" applyNumberFormat="1" applyFont="1" applyFill="1" applyBorder="1" applyAlignment="1">
      <alignment horizontal="center" wrapText="1"/>
      <protection/>
    </xf>
    <xf numFmtId="49" fontId="23" fillId="0" borderId="14" xfId="59" applyNumberFormat="1" applyFont="1" applyFill="1" applyBorder="1" applyAlignment="1">
      <alignment horizontal="left" wrapText="1"/>
      <protection/>
    </xf>
    <xf numFmtId="2" fontId="22" fillId="0" borderId="12" xfId="56" applyNumberFormat="1" applyFont="1" applyFill="1" applyBorder="1" applyAlignment="1" applyProtection="1">
      <alignment horizontal="left" wrapText="1"/>
      <protection hidden="1"/>
    </xf>
    <xf numFmtId="177" fontId="23" fillId="0" borderId="12" xfId="59" applyNumberFormat="1" applyFont="1" applyFill="1" applyBorder="1" applyAlignment="1">
      <alignment horizontal="right"/>
      <protection/>
    </xf>
    <xf numFmtId="2" fontId="22" fillId="0" borderId="12" xfId="53" applyNumberFormat="1" applyFont="1" applyFill="1" applyBorder="1" applyAlignment="1" applyProtection="1">
      <alignment horizontal="left" wrapText="1"/>
      <protection hidden="1"/>
    </xf>
    <xf numFmtId="0" fontId="37" fillId="0" borderId="12" xfId="0" applyFont="1" applyFill="1" applyBorder="1" applyAlignment="1">
      <alignment horizontal="left" wrapText="1"/>
    </xf>
    <xf numFmtId="49" fontId="38" fillId="0" borderId="12" xfId="0" applyNumberFormat="1" applyFont="1" applyFill="1" applyBorder="1" applyAlignment="1">
      <alignment horizontal="center"/>
    </xf>
    <xf numFmtId="49" fontId="27" fillId="0" borderId="13" xfId="0" applyNumberFormat="1" applyFont="1" applyFill="1" applyBorder="1" applyAlignment="1">
      <alignment horizontal="center"/>
    </xf>
    <xf numFmtId="49" fontId="27" fillId="0" borderId="14" xfId="0" applyNumberFormat="1" applyFont="1" applyFill="1" applyBorder="1" applyAlignment="1">
      <alignment horizontal="center"/>
    </xf>
    <xf numFmtId="49" fontId="27" fillId="0" borderId="15" xfId="0" applyNumberFormat="1" applyFont="1" applyFill="1" applyBorder="1" applyAlignment="1">
      <alignment horizontal="center"/>
    </xf>
    <xf numFmtId="49" fontId="27" fillId="0" borderId="12" xfId="0" applyNumberFormat="1" applyFont="1" applyFill="1" applyBorder="1" applyAlignment="1">
      <alignment horizontal="center"/>
    </xf>
    <xf numFmtId="2" fontId="27" fillId="0" borderId="12" xfId="0" applyNumberFormat="1" applyFont="1" applyFill="1" applyBorder="1" applyAlignment="1">
      <alignment horizontal="right"/>
    </xf>
    <xf numFmtId="49" fontId="23" fillId="0" borderId="0" xfId="0" applyNumberFormat="1" applyFont="1" applyFill="1" applyBorder="1" applyAlignment="1">
      <alignment horizontal="center"/>
    </xf>
    <xf numFmtId="0" fontId="23" fillId="0" borderId="0" xfId="59" applyFont="1" applyFill="1" applyAlignment="1">
      <alignment horizontal="left"/>
      <protection/>
    </xf>
    <xf numFmtId="49" fontId="27" fillId="0" borderId="0" xfId="0" applyNumberFormat="1" applyFont="1" applyFill="1" applyBorder="1" applyAlignment="1">
      <alignment horizontal="center"/>
    </xf>
    <xf numFmtId="0" fontId="36" fillId="0" borderId="12" xfId="55" applyNumberFormat="1" applyFont="1" applyFill="1" applyBorder="1" applyAlignment="1" applyProtection="1">
      <alignment horizontal="left" wrapText="1"/>
      <protection hidden="1"/>
    </xf>
    <xf numFmtId="2" fontId="23" fillId="0" borderId="12" xfId="0" applyNumberFormat="1" applyFont="1" applyFill="1" applyBorder="1" applyAlignment="1">
      <alignment horizontal="right"/>
    </xf>
    <xf numFmtId="2" fontId="22" fillId="0" borderId="12" xfId="55" applyNumberFormat="1" applyFont="1" applyFill="1" applyBorder="1" applyAlignment="1" applyProtection="1">
      <alignment horizontal="left" wrapText="1"/>
      <protection hidden="1"/>
    </xf>
    <xf numFmtId="49" fontId="23" fillId="0" borderId="12" xfId="0" applyNumberFormat="1" applyFont="1" applyFill="1" applyBorder="1" applyAlignment="1">
      <alignment horizontal="center"/>
    </xf>
    <xf numFmtId="49" fontId="24" fillId="0" borderId="12" xfId="0" applyNumberFormat="1" applyFont="1" applyFill="1" applyBorder="1" applyAlignment="1">
      <alignment horizontal="center"/>
    </xf>
    <xf numFmtId="49" fontId="23" fillId="0" borderId="12" xfId="0" applyNumberFormat="1" applyFont="1" applyFill="1" applyBorder="1" applyAlignment="1">
      <alignment horizontal="center" wrapText="1"/>
    </xf>
    <xf numFmtId="2" fontId="23" fillId="0" borderId="12" xfId="0" applyNumberFormat="1" applyFont="1" applyFill="1" applyBorder="1" applyAlignment="1">
      <alignment horizontal="right" wrapText="1"/>
    </xf>
    <xf numFmtId="49" fontId="39" fillId="0" borderId="14" xfId="59" applyNumberFormat="1" applyFont="1" applyFill="1" applyBorder="1" applyAlignment="1">
      <alignment horizontal="center" vertical="center" wrapText="1"/>
      <protection/>
    </xf>
    <xf numFmtId="0" fontId="22" fillId="0" borderId="16" xfId="0" applyFont="1" applyFill="1" applyBorder="1" applyAlignment="1">
      <alignment horizontal="left" vertical="center" wrapText="1"/>
    </xf>
    <xf numFmtId="49" fontId="40" fillId="0" borderId="14" xfId="59" applyNumberFormat="1" applyFont="1" applyFill="1" applyBorder="1" applyAlignment="1">
      <alignment horizontal="center" vertical="center" wrapText="1"/>
      <protection/>
    </xf>
    <xf numFmtId="2" fontId="36" fillId="0" borderId="12" xfId="55" applyNumberFormat="1" applyFont="1" applyFill="1" applyBorder="1" applyAlignment="1" applyProtection="1">
      <alignment horizontal="left" wrapText="1"/>
      <protection hidden="1"/>
    </xf>
    <xf numFmtId="1" fontId="22" fillId="0" borderId="12" xfId="0" applyNumberFormat="1" applyFont="1" applyFill="1" applyBorder="1" applyAlignment="1">
      <alignment horizontal="left" wrapText="1"/>
    </xf>
    <xf numFmtId="0" fontId="41" fillId="0" borderId="12" xfId="0" applyFont="1" applyFill="1" applyBorder="1" applyAlignment="1">
      <alignment horizontal="center" wrapText="1"/>
    </xf>
    <xf numFmtId="1" fontId="32" fillId="0" borderId="12" xfId="0" applyNumberFormat="1" applyFont="1" applyFill="1" applyBorder="1" applyAlignment="1">
      <alignment horizontal="center" wrapText="1"/>
    </xf>
    <xf numFmtId="1" fontId="32" fillId="0" borderId="13" xfId="0" applyNumberFormat="1" applyFont="1" applyFill="1" applyBorder="1" applyAlignment="1">
      <alignment horizontal="center" wrapText="1"/>
    </xf>
    <xf numFmtId="49" fontId="42" fillId="0" borderId="13" xfId="59" applyNumberFormat="1" applyFont="1" applyFill="1" applyBorder="1" applyAlignment="1">
      <alignment horizontal="center" wrapText="1"/>
      <protection/>
    </xf>
    <xf numFmtId="49" fontId="42" fillId="0" borderId="14" xfId="59" applyNumberFormat="1" applyFont="1" applyFill="1" applyBorder="1" applyAlignment="1">
      <alignment horizontal="center" wrapText="1"/>
      <protection/>
    </xf>
    <xf numFmtId="49" fontId="42" fillId="0" borderId="15" xfId="59" applyNumberFormat="1" applyFont="1" applyFill="1" applyBorder="1" applyAlignment="1">
      <alignment horizontal="center" wrapText="1"/>
      <protection/>
    </xf>
    <xf numFmtId="49" fontId="42" fillId="0" borderId="14" xfId="59" applyNumberFormat="1" applyFont="1" applyFill="1" applyBorder="1" applyAlignment="1">
      <alignment horizontal="left" wrapText="1"/>
      <protection/>
    </xf>
    <xf numFmtId="177" fontId="34" fillId="0" borderId="12" xfId="59" applyNumberFormat="1" applyFont="1" applyFill="1" applyBorder="1" applyAlignment="1">
      <alignment horizontal="right"/>
      <protection/>
    </xf>
    <xf numFmtId="177" fontId="22" fillId="0" borderId="12" xfId="59" applyNumberFormat="1" applyFont="1" applyFill="1" applyBorder="1" applyAlignment="1">
      <alignment horizontal="right"/>
      <protection/>
    </xf>
    <xf numFmtId="0" fontId="22" fillId="0" borderId="12" xfId="0" applyNumberFormat="1" applyFont="1" applyFill="1" applyBorder="1" applyAlignment="1">
      <alignment wrapText="1"/>
    </xf>
    <xf numFmtId="0" fontId="36" fillId="0" borderId="12" xfId="55" applyNumberFormat="1" applyFont="1" applyFill="1" applyBorder="1" applyAlignment="1" applyProtection="1">
      <alignment wrapText="1"/>
      <protection hidden="1"/>
    </xf>
    <xf numFmtId="2" fontId="22" fillId="0" borderId="12" xfId="54" applyNumberFormat="1" applyFont="1" applyFill="1" applyBorder="1" applyAlignment="1" applyProtection="1">
      <alignment wrapText="1"/>
      <protection hidden="1"/>
    </xf>
    <xf numFmtId="0" fontId="43" fillId="0" borderId="12" xfId="0" applyFont="1" applyFill="1" applyBorder="1" applyAlignment="1">
      <alignment horizontal="center" wrapText="1"/>
    </xf>
    <xf numFmtId="2" fontId="38" fillId="0" borderId="12" xfId="0" applyNumberFormat="1" applyFont="1" applyFill="1" applyBorder="1" applyAlignment="1">
      <alignment horizontal="right"/>
    </xf>
    <xf numFmtId="0" fontId="27" fillId="0" borderId="12" xfId="0" applyFont="1" applyFill="1" applyBorder="1" applyAlignment="1">
      <alignment horizontal="left" wrapText="1"/>
    </xf>
    <xf numFmtId="0" fontId="23" fillId="0" borderId="12" xfId="0" applyFont="1" applyFill="1" applyBorder="1" applyAlignment="1">
      <alignment wrapText="1"/>
    </xf>
    <xf numFmtId="0" fontId="23" fillId="0" borderId="12" xfId="0" applyFont="1" applyFill="1" applyBorder="1" applyAlignment="1">
      <alignment horizontal="center"/>
    </xf>
    <xf numFmtId="2" fontId="27" fillId="0" borderId="12" xfId="0" applyNumberFormat="1" applyFont="1" applyFill="1" applyBorder="1" applyAlignment="1">
      <alignment horizontal="right" wrapText="1"/>
    </xf>
    <xf numFmtId="0" fontId="21" fillId="0" borderId="0" xfId="0" applyFont="1" applyFill="1" applyBorder="1" applyAlignment="1">
      <alignment horizontal="right"/>
    </xf>
    <xf numFmtId="0" fontId="36" fillId="0" borderId="12" xfId="0" applyFont="1" applyFill="1" applyBorder="1" applyAlignment="1">
      <alignment wrapText="1"/>
    </xf>
    <xf numFmtId="49" fontId="21" fillId="0" borderId="12" xfId="0" applyNumberFormat="1" applyFont="1" applyFill="1" applyBorder="1" applyAlignment="1">
      <alignment horizontal="center"/>
    </xf>
    <xf numFmtId="2" fontId="34" fillId="0" borderId="12" xfId="53" applyNumberFormat="1" applyFont="1" applyFill="1" applyBorder="1" applyAlignment="1" applyProtection="1">
      <alignment horizontal="left" wrapText="1"/>
      <protection hidden="1"/>
    </xf>
    <xf numFmtId="0" fontId="23" fillId="0" borderId="14" xfId="0" applyFont="1" applyFill="1" applyBorder="1" applyAlignment="1">
      <alignment horizontal="center"/>
    </xf>
    <xf numFmtId="2" fontId="44" fillId="0" borderId="12" xfId="53" applyNumberFormat="1" applyFont="1" applyFill="1" applyBorder="1" applyAlignment="1" applyProtection="1">
      <alignment horizontal="left" wrapText="1"/>
      <protection hidden="1"/>
    </xf>
    <xf numFmtId="49" fontId="45" fillId="0" borderId="12" xfId="0" applyNumberFormat="1" applyFont="1" applyFill="1" applyBorder="1" applyAlignment="1">
      <alignment horizontal="center"/>
    </xf>
    <xf numFmtId="49" fontId="45" fillId="0" borderId="13" xfId="59" applyNumberFormat="1" applyFont="1" applyFill="1" applyBorder="1" applyAlignment="1">
      <alignment horizontal="center" wrapText="1"/>
      <protection/>
    </xf>
    <xf numFmtId="49" fontId="45" fillId="0" borderId="14" xfId="59" applyNumberFormat="1" applyFont="1" applyFill="1" applyBorder="1" applyAlignment="1">
      <alignment horizontal="center" wrapText="1"/>
      <protection/>
    </xf>
    <xf numFmtId="49" fontId="45" fillId="0" borderId="15" xfId="59" applyNumberFormat="1" applyFont="1" applyFill="1" applyBorder="1" applyAlignment="1">
      <alignment horizontal="center" wrapText="1"/>
      <protection/>
    </xf>
    <xf numFmtId="0" fontId="45" fillId="0" borderId="14" xfId="0" applyFont="1" applyFill="1" applyBorder="1" applyAlignment="1">
      <alignment horizontal="center"/>
    </xf>
    <xf numFmtId="2" fontId="45" fillId="0" borderId="12" xfId="0" applyNumberFormat="1" applyFont="1" applyFill="1" applyBorder="1" applyAlignment="1">
      <alignment horizontal="right"/>
    </xf>
    <xf numFmtId="0" fontId="27" fillId="0" borderId="14" xfId="0" applyFont="1" applyFill="1" applyBorder="1" applyAlignment="1">
      <alignment horizontal="center"/>
    </xf>
    <xf numFmtId="49" fontId="23" fillId="0" borderId="13" xfId="0" applyNumberFormat="1" applyFont="1" applyFill="1" applyBorder="1" applyAlignment="1">
      <alignment horizontal="center"/>
    </xf>
    <xf numFmtId="0" fontId="46" fillId="0" borderId="12" xfId="0" applyFont="1" applyFill="1" applyBorder="1" applyAlignment="1">
      <alignment wrapText="1"/>
    </xf>
    <xf numFmtId="49" fontId="47" fillId="0" borderId="12" xfId="59" applyNumberFormat="1" applyFont="1" applyFill="1" applyBorder="1" applyAlignment="1">
      <alignment horizontal="left" vertical="center" wrapText="1"/>
      <protection/>
    </xf>
    <xf numFmtId="49" fontId="47" fillId="0" borderId="13" xfId="59" applyNumberFormat="1" applyFont="1" applyFill="1" applyBorder="1" applyAlignment="1">
      <alignment horizontal="left" vertical="center" wrapText="1"/>
      <protection/>
    </xf>
    <xf numFmtId="49" fontId="47" fillId="0" borderId="14" xfId="59" applyNumberFormat="1" applyFont="1" applyFill="1" applyBorder="1" applyAlignment="1">
      <alignment horizontal="left" vertical="center" wrapText="1"/>
      <protection/>
    </xf>
    <xf numFmtId="49" fontId="47" fillId="0" borderId="15" xfId="59" applyNumberFormat="1" applyFont="1" applyFill="1" applyBorder="1" applyAlignment="1">
      <alignment horizontal="left" vertical="center" wrapText="1"/>
      <protection/>
    </xf>
    <xf numFmtId="177" fontId="47" fillId="0" borderId="12" xfId="59" applyNumberFormat="1" applyFont="1" applyFill="1" applyBorder="1" applyAlignment="1">
      <alignment horizontal="right"/>
      <protection/>
    </xf>
    <xf numFmtId="2" fontId="25" fillId="0" borderId="12" xfId="55" applyNumberFormat="1" applyFont="1" applyFill="1" applyBorder="1" applyAlignment="1" applyProtection="1">
      <alignment horizontal="left" wrapText="1"/>
      <protection hidden="1"/>
    </xf>
    <xf numFmtId="0" fontId="25" fillId="0" borderId="12" xfId="0" applyFont="1" applyFill="1" applyBorder="1" applyAlignment="1">
      <alignment horizontal="left" wrapText="1"/>
    </xf>
    <xf numFmtId="0" fontId="22" fillId="0" borderId="12" xfId="53" applyNumberFormat="1" applyFont="1" applyFill="1" applyBorder="1" applyAlignment="1" applyProtection="1">
      <alignment horizontal="left" vertical="center" wrapText="1"/>
      <protection hidden="1"/>
    </xf>
    <xf numFmtId="49" fontId="27" fillId="0" borderId="12" xfId="0" applyNumberFormat="1" applyFont="1" applyFill="1" applyBorder="1" applyAlignment="1">
      <alignment horizontal="center" wrapText="1"/>
    </xf>
    <xf numFmtId="49" fontId="27" fillId="0" borderId="13" xfId="0" applyNumberFormat="1" applyFont="1" applyFill="1" applyBorder="1" applyAlignment="1">
      <alignment horizontal="center" wrapText="1"/>
    </xf>
    <xf numFmtId="0" fontId="48" fillId="0" borderId="0" xfId="0" applyFont="1" applyFill="1" applyBorder="1" applyAlignment="1">
      <alignment/>
    </xf>
    <xf numFmtId="49" fontId="24" fillId="0" borderId="12" xfId="0" applyNumberFormat="1" applyFont="1" applyFill="1" applyBorder="1" applyAlignment="1">
      <alignment horizontal="center" wrapText="1"/>
    </xf>
    <xf numFmtId="0" fontId="49" fillId="0" borderId="0" xfId="0" applyFont="1" applyFill="1" applyBorder="1" applyAlignment="1">
      <alignment/>
    </xf>
    <xf numFmtId="2" fontId="50" fillId="0" borderId="12" xfId="53" applyNumberFormat="1" applyFont="1" applyFill="1" applyBorder="1" applyAlignment="1" applyProtection="1">
      <alignment horizontal="center" wrapText="1"/>
      <protection hidden="1"/>
    </xf>
    <xf numFmtId="49" fontId="34" fillId="0" borderId="13" xfId="59" applyNumberFormat="1" applyFont="1" applyFill="1" applyBorder="1" applyAlignment="1">
      <alignment horizontal="center" wrapText="1"/>
      <protection/>
    </xf>
    <xf numFmtId="49" fontId="34" fillId="0" borderId="14" xfId="59" applyNumberFormat="1" applyFont="1" applyFill="1" applyBorder="1" applyAlignment="1">
      <alignment horizontal="center" wrapText="1"/>
      <protection/>
    </xf>
    <xf numFmtId="49" fontId="34" fillId="0" borderId="15" xfId="59" applyNumberFormat="1" applyFont="1" applyFill="1" applyBorder="1" applyAlignment="1">
      <alignment horizontal="center" wrapText="1"/>
      <protection/>
    </xf>
    <xf numFmtId="2" fontId="34" fillId="0" borderId="12" xfId="0" applyNumberFormat="1" applyFont="1" applyFill="1" applyBorder="1" applyAlignment="1">
      <alignment horizontal="right"/>
    </xf>
    <xf numFmtId="1" fontId="37" fillId="0" borderId="12" xfId="0" applyNumberFormat="1" applyFont="1" applyFill="1" applyBorder="1" applyAlignment="1">
      <alignment horizontal="left" vertical="center" wrapText="1"/>
    </xf>
    <xf numFmtId="0" fontId="22" fillId="24" borderId="12" xfId="53" applyNumberFormat="1" applyFont="1" applyFill="1" applyBorder="1" applyAlignment="1" applyProtection="1">
      <alignment horizontal="left" vertical="center" wrapText="1"/>
      <protection hidden="1"/>
    </xf>
    <xf numFmtId="49" fontId="38" fillId="0" borderId="15" xfId="59" applyNumberFormat="1" applyFont="1" applyFill="1" applyBorder="1" applyAlignment="1">
      <alignment horizontal="center" wrapText="1"/>
      <protection/>
    </xf>
    <xf numFmtId="49" fontId="51" fillId="0" borderId="14" xfId="59" applyNumberFormat="1" applyFont="1" applyFill="1" applyBorder="1" applyAlignment="1">
      <alignment horizontal="center" vertical="center" wrapText="1"/>
      <protection/>
    </xf>
    <xf numFmtId="1" fontId="34" fillId="0" borderId="12" xfId="0" applyNumberFormat="1" applyFont="1" applyFill="1" applyBorder="1" applyAlignment="1">
      <alignment horizontal="left" wrapText="1"/>
    </xf>
    <xf numFmtId="49" fontId="24" fillId="0" borderId="15" xfId="59" applyNumberFormat="1" applyFont="1" applyFill="1" applyBorder="1" applyAlignment="1">
      <alignment horizontal="center" wrapText="1"/>
      <protection/>
    </xf>
    <xf numFmtId="1" fontId="52" fillId="0" borderId="12" xfId="0" applyNumberFormat="1" applyFont="1" applyFill="1" applyBorder="1" applyAlignment="1">
      <alignment horizontal="center" vertical="center" wrapText="1"/>
    </xf>
    <xf numFmtId="0" fontId="25" fillId="0" borderId="12" xfId="0" applyFont="1" applyFill="1" applyBorder="1" applyAlignment="1">
      <alignment wrapText="1"/>
    </xf>
    <xf numFmtId="49" fontId="24" fillId="0" borderId="13" xfId="59" applyNumberFormat="1" applyFont="1" applyFill="1" applyBorder="1" applyAlignment="1">
      <alignment horizontal="center" wrapText="1"/>
      <protection/>
    </xf>
    <xf numFmtId="49" fontId="24" fillId="0" borderId="14" xfId="59" applyNumberFormat="1" applyFont="1" applyFill="1" applyBorder="1" applyAlignment="1">
      <alignment horizontal="center" wrapText="1"/>
      <protection/>
    </xf>
    <xf numFmtId="1" fontId="53" fillId="0" borderId="12" xfId="0" applyNumberFormat="1" applyFont="1" applyFill="1" applyBorder="1" applyAlignment="1">
      <alignment horizontal="center" vertical="center" wrapText="1"/>
    </xf>
    <xf numFmtId="2" fontId="26" fillId="0" borderId="12" xfId="55" applyNumberFormat="1" applyFont="1" applyFill="1" applyBorder="1" applyAlignment="1" applyProtection="1">
      <alignment horizontal="left" wrapText="1"/>
      <protection hidden="1"/>
    </xf>
    <xf numFmtId="2" fontId="54" fillId="0" borderId="12" xfId="55" applyNumberFormat="1" applyFont="1" applyFill="1" applyBorder="1" applyAlignment="1" applyProtection="1">
      <alignment horizontal="left" wrapText="1"/>
      <protection hidden="1"/>
    </xf>
    <xf numFmtId="49" fontId="38" fillId="0" borderId="13" xfId="59" applyNumberFormat="1" applyFont="1" applyFill="1" applyBorder="1" applyAlignment="1">
      <alignment horizontal="center" wrapText="1"/>
      <protection/>
    </xf>
    <xf numFmtId="49" fontId="38" fillId="0" borderId="14" xfId="59" applyNumberFormat="1" applyFont="1" applyFill="1" applyBorder="1" applyAlignment="1">
      <alignment horizontal="center" wrapText="1"/>
      <protection/>
    </xf>
    <xf numFmtId="1" fontId="51" fillId="0" borderId="12" xfId="0" applyNumberFormat="1" applyFont="1" applyFill="1" applyBorder="1" applyAlignment="1">
      <alignment horizontal="center" vertical="center" wrapText="1"/>
    </xf>
    <xf numFmtId="2" fontId="24" fillId="0" borderId="12" xfId="0" applyNumberFormat="1" applyFont="1" applyFill="1" applyBorder="1" applyAlignment="1">
      <alignment horizontal="right"/>
    </xf>
    <xf numFmtId="2" fontId="55" fillId="0" borderId="12" xfId="55" applyNumberFormat="1" applyFont="1" applyFill="1" applyBorder="1" applyAlignment="1" applyProtection="1">
      <alignment horizontal="left" wrapText="1"/>
      <protection hidden="1"/>
    </xf>
    <xf numFmtId="1" fontId="36" fillId="0" borderId="12" xfId="0" applyNumberFormat="1" applyFont="1" applyFill="1" applyBorder="1" applyAlignment="1">
      <alignment horizontal="left" vertical="center" wrapText="1"/>
    </xf>
    <xf numFmtId="0" fontId="24" fillId="0" borderId="12" xfId="0" applyFont="1" applyFill="1" applyBorder="1" applyAlignment="1">
      <alignment horizontal="center"/>
    </xf>
    <xf numFmtId="49" fontId="56" fillId="0" borderId="12" xfId="0" applyNumberFormat="1" applyFont="1" applyFill="1" applyBorder="1" applyAlignment="1">
      <alignment horizontal="center"/>
    </xf>
    <xf numFmtId="1" fontId="57" fillId="0" borderId="13" xfId="0" applyNumberFormat="1" applyFont="1" applyFill="1" applyBorder="1" applyAlignment="1">
      <alignment horizontal="center" vertical="center" wrapText="1"/>
    </xf>
    <xf numFmtId="49" fontId="58" fillId="0" borderId="12" xfId="0" applyNumberFormat="1" applyFont="1" applyFill="1" applyBorder="1" applyAlignment="1">
      <alignment horizontal="center"/>
    </xf>
    <xf numFmtId="1" fontId="52" fillId="0" borderId="13" xfId="0" applyNumberFormat="1" applyFont="1" applyFill="1" applyBorder="1" applyAlignment="1">
      <alignment horizontal="center" vertical="center" wrapText="1"/>
    </xf>
    <xf numFmtId="0" fontId="58" fillId="0" borderId="12" xfId="0" applyFont="1" applyFill="1" applyBorder="1" applyAlignment="1">
      <alignment horizontal="left" wrapText="1"/>
    </xf>
    <xf numFmtId="1" fontId="53" fillId="0" borderId="13" xfId="0" applyNumberFormat="1" applyFont="1" applyFill="1" applyBorder="1" applyAlignment="1">
      <alignment horizontal="center" vertical="center" wrapText="1"/>
    </xf>
    <xf numFmtId="1" fontId="54" fillId="0" borderId="12" xfId="0" applyNumberFormat="1" applyFont="1" applyFill="1" applyBorder="1" applyAlignment="1">
      <alignment horizontal="center" vertical="center" wrapText="1"/>
    </xf>
    <xf numFmtId="1" fontId="51" fillId="0" borderId="13" xfId="0" applyNumberFormat="1" applyFont="1" applyFill="1" applyBorder="1" applyAlignment="1">
      <alignment horizontal="center" vertical="center" wrapText="1"/>
    </xf>
    <xf numFmtId="49" fontId="58" fillId="0" borderId="12" xfId="0" applyNumberFormat="1" applyFont="1" applyFill="1" applyBorder="1" applyAlignment="1">
      <alignment horizontal="center"/>
    </xf>
    <xf numFmtId="49" fontId="53" fillId="0" borderId="15" xfId="59" applyNumberFormat="1" applyFont="1" applyFill="1" applyBorder="1" applyAlignment="1">
      <alignment horizontal="center" wrapText="1"/>
      <protection/>
    </xf>
    <xf numFmtId="2" fontId="37" fillId="0" borderId="12" xfId="55" applyNumberFormat="1" applyFont="1" applyFill="1" applyBorder="1" applyAlignment="1" applyProtection="1">
      <alignment horizontal="left" wrapText="1"/>
      <protection hidden="1"/>
    </xf>
    <xf numFmtId="49" fontId="56" fillId="0" borderId="12" xfId="0" applyNumberFormat="1" applyFont="1" applyFill="1" applyBorder="1" applyAlignment="1">
      <alignment horizontal="center"/>
    </xf>
    <xf numFmtId="49" fontId="56" fillId="0" borderId="13" xfId="0" applyNumberFormat="1" applyFont="1" applyFill="1" applyBorder="1" applyAlignment="1">
      <alignment horizontal="center"/>
    </xf>
    <xf numFmtId="1" fontId="51" fillId="0" borderId="14" xfId="0" applyNumberFormat="1" applyFont="1" applyFill="1" applyBorder="1" applyAlignment="1">
      <alignment horizontal="center" vertical="center" wrapText="1"/>
    </xf>
    <xf numFmtId="49" fontId="58" fillId="0" borderId="13" xfId="0" applyNumberFormat="1" applyFont="1" applyFill="1" applyBorder="1" applyAlignment="1">
      <alignment horizontal="center"/>
    </xf>
    <xf numFmtId="1" fontId="53" fillId="0" borderId="14" xfId="0" applyNumberFormat="1" applyFont="1" applyFill="1" applyBorder="1" applyAlignment="1">
      <alignment horizontal="center" vertical="center" wrapText="1"/>
    </xf>
    <xf numFmtId="2" fontId="25" fillId="0" borderId="12" xfId="55" applyNumberFormat="1" applyFont="1" applyFill="1" applyBorder="1" applyAlignment="1" applyProtection="1">
      <alignment wrapText="1"/>
      <protection hidden="1"/>
    </xf>
    <xf numFmtId="0" fontId="27" fillId="0" borderId="12" xfId="0" applyFont="1" applyFill="1" applyBorder="1" applyAlignment="1">
      <alignment horizontal="left" vertical="center" wrapText="1"/>
    </xf>
    <xf numFmtId="0" fontId="27" fillId="0" borderId="12" xfId="0" applyFont="1" applyFill="1" applyBorder="1" applyAlignment="1">
      <alignment horizontal="center"/>
    </xf>
    <xf numFmtId="10" fontId="22" fillId="0" borderId="12" xfId="0" applyNumberFormat="1" applyFont="1" applyFill="1" applyBorder="1" applyAlignment="1">
      <alignment wrapText="1"/>
    </xf>
    <xf numFmtId="0" fontId="50" fillId="0" borderId="0" xfId="0" applyFont="1" applyAlignment="1">
      <alignment/>
    </xf>
    <xf numFmtId="0" fontId="0" fillId="0" borderId="0" xfId="0" applyFont="1" applyFill="1" applyBorder="1" applyAlignment="1">
      <alignment/>
    </xf>
    <xf numFmtId="0" fontId="22" fillId="0" borderId="12" xfId="56" applyNumberFormat="1" applyFont="1" applyFill="1" applyBorder="1" applyAlignment="1" applyProtection="1">
      <alignment vertical="top" wrapText="1"/>
      <protection hidden="1"/>
    </xf>
    <xf numFmtId="1" fontId="34" fillId="25" borderId="12" xfId="0" applyNumberFormat="1" applyFont="1" applyFill="1" applyBorder="1" applyAlignment="1">
      <alignment horizontal="center" wrapText="1"/>
    </xf>
    <xf numFmtId="1" fontId="34" fillId="25" borderId="13" xfId="0" applyNumberFormat="1" applyFont="1" applyFill="1" applyBorder="1" applyAlignment="1">
      <alignment horizontal="center" wrapText="1"/>
    </xf>
    <xf numFmtId="49" fontId="23" fillId="25" borderId="13" xfId="59" applyNumberFormat="1" applyFont="1" applyFill="1" applyBorder="1" applyAlignment="1">
      <alignment horizontal="left" vertical="center" wrapText="1"/>
      <protection/>
    </xf>
    <xf numFmtId="49" fontId="23" fillId="25" borderId="14" xfId="59" applyNumberFormat="1" applyFont="1" applyFill="1" applyBorder="1" applyAlignment="1">
      <alignment horizontal="left" vertical="center" wrapText="1"/>
      <protection/>
    </xf>
    <xf numFmtId="49" fontId="23" fillId="25" borderId="15" xfId="59" applyNumberFormat="1" applyFont="1" applyFill="1" applyBorder="1" applyAlignment="1">
      <alignment horizontal="center" wrapText="1"/>
      <protection/>
    </xf>
    <xf numFmtId="2" fontId="32" fillId="25" borderId="12" xfId="0" applyNumberFormat="1" applyFont="1" applyFill="1" applyBorder="1" applyAlignment="1">
      <alignment horizontal="right"/>
    </xf>
    <xf numFmtId="2" fontId="27" fillId="25" borderId="12" xfId="0" applyNumberFormat="1" applyFont="1" applyFill="1" applyBorder="1" applyAlignment="1">
      <alignment horizontal="right"/>
    </xf>
    <xf numFmtId="0" fontId="35" fillId="25" borderId="12" xfId="0" applyFont="1" applyFill="1" applyBorder="1" applyAlignment="1">
      <alignment wrapText="1"/>
    </xf>
    <xf numFmtId="49" fontId="34" fillId="25" borderId="12" xfId="0" applyNumberFormat="1" applyFont="1" applyFill="1" applyBorder="1" applyAlignment="1">
      <alignment horizontal="center" wrapText="1"/>
    </xf>
    <xf numFmtId="49" fontId="34" fillId="25" borderId="13" xfId="0" applyNumberFormat="1" applyFont="1" applyFill="1" applyBorder="1" applyAlignment="1">
      <alignment horizontal="center" wrapText="1"/>
    </xf>
    <xf numFmtId="49" fontId="27" fillId="25" borderId="13" xfId="59" applyNumberFormat="1" applyFont="1" applyFill="1" applyBorder="1" applyAlignment="1">
      <alignment horizontal="center" wrapText="1"/>
      <protection/>
    </xf>
    <xf numFmtId="49" fontId="27" fillId="25" borderId="14" xfId="59" applyNumberFormat="1" applyFont="1" applyFill="1" applyBorder="1" applyAlignment="1">
      <alignment horizontal="center" wrapText="1"/>
      <protection/>
    </xf>
    <xf numFmtId="49" fontId="27" fillId="25" borderId="15" xfId="59" applyNumberFormat="1" applyFont="1" applyFill="1" applyBorder="1" applyAlignment="1">
      <alignment horizontal="center" wrapText="1"/>
      <protection/>
    </xf>
    <xf numFmtId="49" fontId="27" fillId="25" borderId="14" xfId="59" applyNumberFormat="1" applyFont="1" applyFill="1" applyBorder="1" applyAlignment="1">
      <alignment horizontal="left" vertical="center" wrapText="1"/>
      <protection/>
    </xf>
    <xf numFmtId="177" fontId="27" fillId="25" borderId="12" xfId="59" applyNumberFormat="1" applyFont="1" applyFill="1" applyBorder="1" applyAlignment="1">
      <alignment horizontal="right"/>
      <protection/>
    </xf>
    <xf numFmtId="49" fontId="27" fillId="25" borderId="12" xfId="0" applyNumberFormat="1" applyFont="1" applyFill="1" applyBorder="1" applyAlignment="1">
      <alignment horizontal="center"/>
    </xf>
    <xf numFmtId="49" fontId="48" fillId="25" borderId="12" xfId="0" applyNumberFormat="1" applyFont="1" applyFill="1" applyBorder="1" applyAlignment="1">
      <alignment horizontal="center"/>
    </xf>
    <xf numFmtId="0" fontId="36" fillId="25" borderId="12" xfId="0" applyFont="1" applyFill="1" applyBorder="1" applyAlignment="1">
      <alignment wrapText="1"/>
    </xf>
    <xf numFmtId="49" fontId="23" fillId="25" borderId="12" xfId="0" applyNumberFormat="1" applyFont="1" applyFill="1" applyBorder="1" applyAlignment="1">
      <alignment horizontal="center"/>
    </xf>
    <xf numFmtId="49" fontId="23" fillId="25" borderId="13" xfId="59" applyNumberFormat="1" applyFont="1" applyFill="1" applyBorder="1" applyAlignment="1">
      <alignment horizontal="center" wrapText="1"/>
      <protection/>
    </xf>
    <xf numFmtId="49" fontId="23" fillId="25" borderId="14" xfId="59" applyNumberFormat="1" applyFont="1" applyFill="1" applyBorder="1" applyAlignment="1">
      <alignment horizontal="center" wrapText="1"/>
      <protection/>
    </xf>
    <xf numFmtId="49" fontId="21" fillId="25" borderId="12" xfId="0" applyNumberFormat="1" applyFont="1" applyFill="1" applyBorder="1" applyAlignment="1">
      <alignment horizontal="center"/>
    </xf>
    <xf numFmtId="2" fontId="23" fillId="25" borderId="12" xfId="0" applyNumberFormat="1" applyFont="1" applyFill="1" applyBorder="1" applyAlignment="1">
      <alignment horizontal="right"/>
    </xf>
    <xf numFmtId="2" fontId="22" fillId="25" borderId="12" xfId="53" applyNumberFormat="1" applyFont="1" applyFill="1" applyBorder="1" applyAlignment="1" applyProtection="1">
      <alignment horizontal="left" wrapText="1"/>
      <protection hidden="1"/>
    </xf>
    <xf numFmtId="0" fontId="23" fillId="25" borderId="12" xfId="0" applyFont="1" applyFill="1" applyBorder="1" applyAlignment="1">
      <alignment horizontal="center"/>
    </xf>
    <xf numFmtId="0" fontId="37" fillId="0" borderId="12" xfId="0" applyFont="1" applyFill="1" applyBorder="1" applyAlignment="1">
      <alignment wrapText="1"/>
    </xf>
    <xf numFmtId="49" fontId="37" fillId="0" borderId="12" xfId="0" applyNumberFormat="1" applyFont="1" applyFill="1" applyBorder="1" applyAlignment="1">
      <alignment horizontal="center" wrapText="1"/>
    </xf>
    <xf numFmtId="49" fontId="37" fillId="0" borderId="13" xfId="0" applyNumberFormat="1" applyFont="1" applyFill="1" applyBorder="1" applyAlignment="1">
      <alignment horizontal="center" wrapText="1"/>
    </xf>
    <xf numFmtId="2" fontId="25" fillId="0" borderId="13" xfId="55" applyNumberFormat="1" applyFont="1" applyFill="1" applyBorder="1" applyAlignment="1" applyProtection="1">
      <alignment horizontal="center"/>
      <protection hidden="1"/>
    </xf>
    <xf numFmtId="2" fontId="25" fillId="0" borderId="14" xfId="55" applyNumberFormat="1" applyFont="1" applyFill="1" applyBorder="1" applyAlignment="1" applyProtection="1">
      <alignment horizontal="center"/>
      <protection hidden="1"/>
    </xf>
    <xf numFmtId="49" fontId="25" fillId="0" borderId="15" xfId="0" applyNumberFormat="1" applyFont="1" applyFill="1" applyBorder="1" applyAlignment="1">
      <alignment horizontal="center"/>
    </xf>
    <xf numFmtId="49" fontId="53" fillId="0" borderId="14" xfId="59" applyNumberFormat="1" applyFont="1" applyFill="1" applyBorder="1" applyAlignment="1">
      <alignment horizontal="center" wrapText="1"/>
      <protection/>
    </xf>
    <xf numFmtId="2" fontId="25" fillId="0" borderId="15" xfId="55" applyNumberFormat="1" applyFont="1" applyFill="1" applyBorder="1" applyAlignment="1" applyProtection="1">
      <alignment horizontal="left" wrapText="1"/>
      <protection hidden="1"/>
    </xf>
    <xf numFmtId="1" fontId="22" fillId="0" borderId="15" xfId="0" applyNumberFormat="1" applyFont="1" applyFill="1" applyBorder="1" applyAlignment="1">
      <alignment horizontal="left" vertical="center" wrapText="1"/>
    </xf>
    <xf numFmtId="49" fontId="25" fillId="0" borderId="12" xfId="0" applyNumberFormat="1" applyFont="1" applyFill="1" applyBorder="1" applyAlignment="1">
      <alignment horizontal="center"/>
    </xf>
    <xf numFmtId="49" fontId="22" fillId="0" borderId="15" xfId="59" applyNumberFormat="1" applyFont="1" applyFill="1" applyBorder="1" applyAlignment="1">
      <alignment horizontal="center" wrapText="1"/>
      <protection/>
    </xf>
    <xf numFmtId="0" fontId="59" fillId="0" borderId="12" xfId="0" applyFont="1" applyFill="1" applyBorder="1" applyAlignment="1">
      <alignment horizontal="center" wrapText="1"/>
    </xf>
    <xf numFmtId="49" fontId="25" fillId="0" borderId="13" xfId="67" applyNumberFormat="1" applyFont="1" applyFill="1" applyBorder="1" applyAlignment="1" applyProtection="1">
      <alignment horizontal="center"/>
      <protection/>
    </xf>
    <xf numFmtId="49" fontId="25" fillId="0" borderId="14" xfId="67" applyNumberFormat="1" applyFont="1" applyFill="1" applyBorder="1" applyAlignment="1" applyProtection="1">
      <alignment horizontal="center"/>
      <protection/>
    </xf>
    <xf numFmtId="49" fontId="58" fillId="0" borderId="15" xfId="0" applyNumberFormat="1" applyFont="1" applyFill="1" applyBorder="1" applyAlignment="1">
      <alignment horizontal="center" wrapText="1"/>
    </xf>
    <xf numFmtId="0" fontId="34" fillId="0" borderId="12" xfId="0" applyFont="1" applyFill="1" applyBorder="1" applyAlignment="1">
      <alignment wrapText="1"/>
    </xf>
    <xf numFmtId="0" fontId="22" fillId="0" borderId="12" xfId="0" applyFont="1" applyFill="1" applyBorder="1" applyAlignment="1">
      <alignment wrapText="1"/>
    </xf>
    <xf numFmtId="49" fontId="48" fillId="0" borderId="12" xfId="0" applyNumberFormat="1" applyFont="1" applyFill="1" applyBorder="1" applyAlignment="1">
      <alignment horizontal="center"/>
    </xf>
    <xf numFmtId="0" fontId="34" fillId="0" borderId="12" xfId="0" applyFont="1" applyFill="1" applyBorder="1" applyAlignment="1">
      <alignment vertical="top" wrapText="1"/>
    </xf>
    <xf numFmtId="49" fontId="38" fillId="0" borderId="13" xfId="0" applyNumberFormat="1" applyFont="1" applyFill="1" applyBorder="1" applyAlignment="1">
      <alignment horizontal="center"/>
    </xf>
    <xf numFmtId="1" fontId="34" fillId="0" borderId="12" xfId="59" applyNumberFormat="1" applyFont="1" applyFill="1" applyBorder="1" applyAlignment="1">
      <alignment horizontal="center" vertical="center" wrapText="1"/>
      <protection/>
    </xf>
    <xf numFmtId="49" fontId="34" fillId="0" borderId="12" xfId="59" applyNumberFormat="1" applyFont="1" applyFill="1" applyBorder="1" applyAlignment="1">
      <alignment horizontal="center" vertical="center" wrapText="1"/>
      <protection/>
    </xf>
    <xf numFmtId="49" fontId="34" fillId="0" borderId="13" xfId="59" applyNumberFormat="1" applyFont="1" applyFill="1" applyBorder="1" applyAlignment="1">
      <alignment horizontal="center" vertical="center" wrapText="1"/>
      <protection/>
    </xf>
    <xf numFmtId="49" fontId="34" fillId="0" borderId="14" xfId="59" applyNumberFormat="1" applyFont="1" applyFill="1" applyBorder="1" applyAlignment="1">
      <alignment horizontal="left" vertical="center" wrapText="1"/>
      <protection/>
    </xf>
    <xf numFmtId="49" fontId="23" fillId="0" borderId="12" xfId="59" applyNumberFormat="1" applyFont="1" applyFill="1" applyBorder="1" applyAlignment="1">
      <alignment horizontal="left" vertical="center" wrapText="1"/>
      <protection/>
    </xf>
    <xf numFmtId="1" fontId="35" fillId="0" borderId="12" xfId="59" applyNumberFormat="1" applyFont="1" applyFill="1" applyBorder="1" applyAlignment="1">
      <alignment horizontal="center" vertical="center" wrapText="1"/>
      <protection/>
    </xf>
    <xf numFmtId="49" fontId="35" fillId="0" borderId="12" xfId="59" applyNumberFormat="1" applyFont="1" applyFill="1" applyBorder="1" applyAlignment="1">
      <alignment horizontal="center" vertical="center" wrapText="1"/>
      <protection/>
    </xf>
    <xf numFmtId="49" fontId="35" fillId="0" borderId="13" xfId="59" applyNumberFormat="1" applyFont="1" applyFill="1" applyBorder="1" applyAlignment="1">
      <alignment horizontal="center" vertical="center" wrapText="1"/>
      <protection/>
    </xf>
    <xf numFmtId="49" fontId="36" fillId="0" borderId="13" xfId="59" applyNumberFormat="1" applyFont="1" applyFill="1" applyBorder="1" applyAlignment="1">
      <alignment horizontal="left" vertical="center" wrapText="1"/>
      <protection/>
    </xf>
    <xf numFmtId="49" fontId="36" fillId="0" borderId="14" xfId="59" applyNumberFormat="1" applyFont="1" applyFill="1" applyBorder="1" applyAlignment="1">
      <alignment horizontal="left" vertical="center" wrapText="1"/>
      <protection/>
    </xf>
    <xf numFmtId="49" fontId="36" fillId="0" borderId="15" xfId="59" applyNumberFormat="1" applyFont="1" applyFill="1" applyBorder="1" applyAlignment="1">
      <alignment horizontal="left" vertical="center" wrapText="1"/>
      <protection/>
    </xf>
    <xf numFmtId="49" fontId="35" fillId="0" borderId="14" xfId="59" applyNumberFormat="1" applyFont="1" applyFill="1" applyBorder="1" applyAlignment="1">
      <alignment horizontal="left" vertical="center" wrapText="1"/>
      <protection/>
    </xf>
    <xf numFmtId="177" fontId="35" fillId="0" borderId="12" xfId="59" applyNumberFormat="1" applyFont="1" applyFill="1" applyBorder="1" applyAlignment="1">
      <alignment horizontal="right"/>
      <protection/>
    </xf>
    <xf numFmtId="1" fontId="35" fillId="0" borderId="12" xfId="0" applyNumberFormat="1" applyFont="1" applyFill="1" applyBorder="1" applyAlignment="1">
      <alignment horizontal="center" wrapText="1"/>
    </xf>
    <xf numFmtId="1" fontId="35" fillId="0" borderId="13" xfId="0" applyNumberFormat="1" applyFont="1" applyFill="1" applyBorder="1" applyAlignment="1">
      <alignment horizontal="center" wrapText="1"/>
    </xf>
    <xf numFmtId="49" fontId="35" fillId="0" borderId="12" xfId="0" applyNumberFormat="1" applyFont="1" applyFill="1" applyBorder="1" applyAlignment="1">
      <alignment horizontal="center" wrapText="1"/>
    </xf>
    <xf numFmtId="49" fontId="35" fillId="0" borderId="13" xfId="0" applyNumberFormat="1" applyFont="1" applyFill="1" applyBorder="1" applyAlignment="1">
      <alignment horizontal="center" wrapText="1"/>
    </xf>
    <xf numFmtId="49" fontId="35" fillId="0" borderId="13" xfId="59" applyNumberFormat="1" applyFont="1" applyFill="1" applyBorder="1" applyAlignment="1">
      <alignment horizontal="center" wrapText="1"/>
      <protection/>
    </xf>
    <xf numFmtId="49" fontId="35" fillId="0" borderId="14" xfId="59" applyNumberFormat="1" applyFont="1" applyFill="1" applyBorder="1" applyAlignment="1">
      <alignment horizontal="center" wrapText="1"/>
      <protection/>
    </xf>
    <xf numFmtId="49" fontId="35" fillId="0" borderId="15" xfId="59" applyNumberFormat="1" applyFont="1" applyFill="1" applyBorder="1" applyAlignment="1">
      <alignment horizontal="center" wrapText="1"/>
      <protection/>
    </xf>
    <xf numFmtId="1" fontId="36" fillId="0" borderId="12" xfId="53" applyNumberFormat="1" applyFont="1" applyFill="1" applyBorder="1" applyAlignment="1">
      <alignment horizontal="left" vertical="center" wrapText="1"/>
      <protection/>
    </xf>
    <xf numFmtId="49" fontId="36" fillId="0" borderId="13" xfId="53" applyNumberFormat="1" applyFont="1" applyFill="1" applyBorder="1" applyAlignment="1">
      <alignment horizontal="left" vertical="center" wrapText="1"/>
      <protection/>
    </xf>
    <xf numFmtId="49" fontId="36" fillId="0" borderId="14" xfId="53" applyNumberFormat="1" applyFont="1" applyFill="1" applyBorder="1" applyAlignment="1">
      <alignment horizontal="left" vertical="center" wrapText="1"/>
      <protection/>
    </xf>
    <xf numFmtId="177" fontId="36" fillId="0" borderId="12" xfId="53" applyNumberFormat="1" applyFont="1" applyFill="1" applyBorder="1" applyAlignment="1">
      <alignment horizontal="right"/>
      <protection/>
    </xf>
    <xf numFmtId="49" fontId="36" fillId="0" borderId="15" xfId="53" applyNumberFormat="1" applyFont="1" applyFill="1" applyBorder="1" applyAlignment="1">
      <alignment horizontal="left"/>
      <protection/>
    </xf>
    <xf numFmtId="1" fontId="27" fillId="0" borderId="12" xfId="53" applyNumberFormat="1" applyFont="1" applyFill="1" applyBorder="1" applyAlignment="1">
      <alignment horizontal="left" vertical="center" wrapText="1"/>
      <protection/>
    </xf>
    <xf numFmtId="49" fontId="27" fillId="0" borderId="13" xfId="53" applyNumberFormat="1" applyFont="1" applyFill="1" applyBorder="1" applyAlignment="1">
      <alignment horizontal="left" vertical="center" wrapText="1"/>
      <protection/>
    </xf>
    <xf numFmtId="49" fontId="27" fillId="0" borderId="13" xfId="59" applyNumberFormat="1" applyFont="1" applyFill="1" applyBorder="1" applyAlignment="1">
      <alignment horizontal="left" vertical="center" wrapText="1"/>
      <protection/>
    </xf>
    <xf numFmtId="49" fontId="27" fillId="0" borderId="15" xfId="59" applyNumberFormat="1" applyFont="1" applyFill="1" applyBorder="1" applyAlignment="1">
      <alignment horizontal="left" vertical="center" wrapText="1"/>
      <protection/>
    </xf>
    <xf numFmtId="49" fontId="27" fillId="0" borderId="14" xfId="53" applyNumberFormat="1" applyFont="1" applyFill="1" applyBorder="1" applyAlignment="1">
      <alignment horizontal="left" vertical="center" wrapText="1"/>
      <protection/>
    </xf>
    <xf numFmtId="177" fontId="32" fillId="0" borderId="12" xfId="53" applyNumberFormat="1" applyFont="1" applyFill="1" applyBorder="1" applyAlignment="1">
      <alignment horizontal="right"/>
      <protection/>
    </xf>
    <xf numFmtId="2" fontId="48" fillId="0" borderId="0" xfId="0" applyNumberFormat="1" applyFont="1" applyFill="1" applyBorder="1" applyAlignment="1">
      <alignment/>
    </xf>
    <xf numFmtId="0" fontId="48" fillId="0" borderId="0" xfId="0" applyFont="1" applyFill="1" applyAlignment="1">
      <alignment/>
    </xf>
    <xf numFmtId="49" fontId="21" fillId="0" borderId="0" xfId="0" applyNumberFormat="1" applyFont="1" applyFill="1" applyAlignment="1">
      <alignment horizontal="center"/>
    </xf>
    <xf numFmtId="2" fontId="21" fillId="0" borderId="0" xfId="0" applyNumberFormat="1" applyFont="1" applyFill="1" applyBorder="1" applyAlignment="1">
      <alignment/>
    </xf>
    <xf numFmtId="0" fontId="32" fillId="0" borderId="0" xfId="0" applyFont="1" applyFill="1" applyBorder="1" applyAlignment="1">
      <alignment wrapText="1"/>
    </xf>
    <xf numFmtId="49" fontId="56" fillId="0" borderId="0" xfId="0" applyNumberFormat="1" applyFont="1" applyFill="1" applyBorder="1" applyAlignment="1">
      <alignment horizontal="center"/>
    </xf>
    <xf numFmtId="49" fontId="32" fillId="0" borderId="0" xfId="59" applyNumberFormat="1" applyFont="1" applyFill="1" applyBorder="1" applyAlignment="1">
      <alignment horizontal="center" wrapText="1"/>
      <protection/>
    </xf>
    <xf numFmtId="49" fontId="32" fillId="0" borderId="0" xfId="59" applyNumberFormat="1" applyFont="1" applyFill="1" applyBorder="1" applyAlignment="1">
      <alignment horizontal="left" vertical="center" wrapText="1"/>
      <protection/>
    </xf>
    <xf numFmtId="0" fontId="42" fillId="0" borderId="0" xfId="0" applyFont="1" applyBorder="1" applyAlignment="1">
      <alignment wrapText="1"/>
    </xf>
    <xf numFmtId="49" fontId="42" fillId="0" borderId="0" xfId="0" applyNumberFormat="1" applyFont="1" applyFill="1" applyBorder="1" applyAlignment="1">
      <alignment horizontal="center" wrapText="1"/>
    </xf>
    <xf numFmtId="49" fontId="42" fillId="0" borderId="0" xfId="59" applyNumberFormat="1" applyFont="1" applyFill="1" applyBorder="1" applyAlignment="1">
      <alignment horizontal="center" wrapText="1"/>
      <protection/>
    </xf>
    <xf numFmtId="49" fontId="42" fillId="0" borderId="0" xfId="59" applyNumberFormat="1" applyFont="1" applyFill="1" applyBorder="1" applyAlignment="1">
      <alignment horizontal="left" wrapText="1"/>
      <protection/>
    </xf>
    <xf numFmtId="2" fontId="42" fillId="0" borderId="0" xfId="54" applyNumberFormat="1" applyFont="1" applyFill="1" applyBorder="1" applyAlignment="1" applyProtection="1">
      <alignment horizontal="left" wrapText="1"/>
      <protection hidden="1"/>
    </xf>
    <xf numFmtId="0" fontId="22" fillId="0" borderId="12" xfId="0" applyFont="1" applyFill="1" applyBorder="1" applyAlignment="1">
      <alignment vertical="top" wrapText="1"/>
    </xf>
    <xf numFmtId="49" fontId="24" fillId="0" borderId="13" xfId="0" applyNumberFormat="1" applyFont="1" applyFill="1" applyBorder="1" applyAlignment="1">
      <alignment horizontal="center"/>
    </xf>
    <xf numFmtId="49" fontId="23" fillId="0" borderId="14" xfId="0" applyNumberFormat="1" applyFont="1" applyFill="1" applyBorder="1" applyAlignment="1">
      <alignment horizontal="center"/>
    </xf>
    <xf numFmtId="0" fontId="0" fillId="0" borderId="0" xfId="0" applyAlignment="1">
      <alignment vertical="justify"/>
    </xf>
    <xf numFmtId="0" fontId="21" fillId="0" borderId="0" xfId="0" applyFont="1" applyAlignment="1">
      <alignment wrapText="1"/>
    </xf>
    <xf numFmtId="0" fontId="0" fillId="0" borderId="0" xfId="0" applyAlignment="1">
      <alignment/>
    </xf>
    <xf numFmtId="0" fontId="0" fillId="0" borderId="0" xfId="0" applyAlignment="1">
      <alignment horizontal="right"/>
    </xf>
    <xf numFmtId="0" fontId="36" fillId="0" borderId="0" xfId="0" applyFont="1" applyFill="1" applyAlignment="1">
      <alignment horizontal="center"/>
    </xf>
    <xf numFmtId="0" fontId="36" fillId="0" borderId="0" xfId="0" applyFont="1" applyFill="1" applyAlignment="1">
      <alignment/>
    </xf>
    <xf numFmtId="49" fontId="36" fillId="0" borderId="0" xfId="0" applyNumberFormat="1" applyFont="1" applyFill="1" applyAlignment="1">
      <alignment/>
    </xf>
    <xf numFmtId="0" fontId="36" fillId="24" borderId="0" xfId="0" applyFont="1" applyFill="1" applyAlignment="1">
      <alignment/>
    </xf>
    <xf numFmtId="0" fontId="36" fillId="0" borderId="0" xfId="0" applyFont="1" applyFill="1" applyAlignment="1">
      <alignment horizontal="right"/>
    </xf>
    <xf numFmtId="0" fontId="36" fillId="0" borderId="0" xfId="0" applyFont="1" applyAlignment="1">
      <alignment horizontal="right" vertical="center" wrapText="1"/>
    </xf>
    <xf numFmtId="0" fontId="23" fillId="0" borderId="17" xfId="59" applyFont="1" applyFill="1" applyBorder="1" applyAlignment="1">
      <alignment horizontal="left" vertical="center" textRotation="90" wrapText="1"/>
      <protection/>
    </xf>
    <xf numFmtId="0" fontId="23" fillId="0" borderId="18" xfId="59" applyFont="1" applyFill="1" applyBorder="1" applyAlignment="1">
      <alignment horizontal="left" vertical="center" textRotation="90" wrapText="1"/>
      <protection/>
    </xf>
    <xf numFmtId="0" fontId="23" fillId="0" borderId="13" xfId="59" applyFont="1" applyFill="1" applyBorder="1" applyAlignment="1">
      <alignment horizontal="left" vertical="center" textRotation="90" wrapText="1"/>
      <protection/>
    </xf>
    <xf numFmtId="0" fontId="23" fillId="0" borderId="0" xfId="0" applyFont="1" applyFill="1" applyBorder="1" applyAlignment="1">
      <alignment horizontal="center" vertical="center" textRotation="90" wrapText="1"/>
    </xf>
    <xf numFmtId="0" fontId="32" fillId="0" borderId="12" xfId="0" applyFont="1" applyFill="1" applyBorder="1" applyAlignment="1">
      <alignment horizontal="left" wrapText="1"/>
    </xf>
    <xf numFmtId="49" fontId="27" fillId="0" borderId="12" xfId="0" applyNumberFormat="1" applyFont="1" applyFill="1" applyBorder="1" applyAlignment="1">
      <alignment horizontal="center" vertical="center"/>
    </xf>
    <xf numFmtId="49" fontId="27" fillId="0" borderId="12" xfId="0" applyNumberFormat="1" applyFont="1" applyFill="1" applyBorder="1" applyAlignment="1">
      <alignment horizontal="center" vertical="center" textRotation="90" wrapText="1"/>
    </xf>
    <xf numFmtId="2" fontId="35" fillId="24" borderId="12" xfId="0" applyNumberFormat="1" applyFont="1" applyFill="1" applyBorder="1" applyAlignment="1">
      <alignment horizontal="right"/>
    </xf>
    <xf numFmtId="1" fontId="32" fillId="0" borderId="12" xfId="0" applyNumberFormat="1" applyFont="1" applyFill="1" applyBorder="1" applyAlignment="1">
      <alignment horizontal="left" vertical="center" wrapText="1"/>
    </xf>
    <xf numFmtId="49" fontId="27" fillId="0" borderId="12" xfId="0" applyNumberFormat="1" applyFont="1" applyFill="1" applyBorder="1" applyAlignment="1">
      <alignment horizontal="center" vertical="center" wrapText="1"/>
    </xf>
    <xf numFmtId="177" fontId="35" fillId="24" borderId="12" xfId="59" applyNumberFormat="1" applyFont="1" applyFill="1" applyBorder="1" applyAlignment="1">
      <alignment horizontal="right"/>
      <protection/>
    </xf>
    <xf numFmtId="49" fontId="38" fillId="0" borderId="12" xfId="0" applyNumberFormat="1" applyFont="1" applyFill="1" applyBorder="1" applyAlignment="1">
      <alignment horizontal="center" vertical="center" wrapText="1"/>
    </xf>
    <xf numFmtId="2" fontId="27" fillId="24" borderId="12" xfId="0" applyNumberFormat="1" applyFont="1" applyFill="1" applyBorder="1" applyAlignment="1">
      <alignment horizontal="right"/>
    </xf>
    <xf numFmtId="2" fontId="23" fillId="24" borderId="12" xfId="0" applyNumberFormat="1" applyFont="1" applyFill="1" applyBorder="1" applyAlignment="1">
      <alignment horizontal="right"/>
    </xf>
    <xf numFmtId="0" fontId="22" fillId="0" borderId="12" xfId="55" applyNumberFormat="1" applyFont="1" applyFill="1" applyBorder="1" applyAlignment="1" applyProtection="1">
      <alignment horizontal="left" wrapText="1"/>
      <protection hidden="1"/>
    </xf>
    <xf numFmtId="49" fontId="23" fillId="0" borderId="12" xfId="57" applyNumberFormat="1" applyFont="1" applyFill="1" applyBorder="1" applyAlignment="1" applyProtection="1">
      <alignment horizontal="center" wrapText="1"/>
      <protection hidden="1"/>
    </xf>
    <xf numFmtId="49" fontId="38" fillId="0" borderId="12" xfId="0" applyNumberFormat="1" applyFont="1" applyFill="1" applyBorder="1" applyAlignment="1">
      <alignment horizontal="center" wrapText="1"/>
    </xf>
    <xf numFmtId="2" fontId="23" fillId="24" borderId="12" xfId="0" applyNumberFormat="1" applyFont="1" applyFill="1" applyBorder="1" applyAlignment="1">
      <alignment horizontal="right" wrapText="1"/>
    </xf>
    <xf numFmtId="49" fontId="23" fillId="0" borderId="12" xfId="53" applyNumberFormat="1" applyFont="1" applyFill="1" applyBorder="1" applyAlignment="1" applyProtection="1">
      <alignment horizontal="center" vertical="center" wrapText="1"/>
      <protection hidden="1"/>
    </xf>
    <xf numFmtId="177" fontId="27" fillId="24" borderId="12" xfId="59" applyNumberFormat="1" applyFont="1" applyFill="1" applyBorder="1" applyAlignment="1">
      <alignment horizontal="right"/>
      <protection/>
    </xf>
    <xf numFmtId="49" fontId="27" fillId="0" borderId="12" xfId="53" applyNumberFormat="1" applyFont="1" applyFill="1" applyBorder="1" applyAlignment="1" applyProtection="1">
      <alignment horizontal="center" vertical="center" wrapText="1"/>
      <protection hidden="1"/>
    </xf>
    <xf numFmtId="177" fontId="23" fillId="24" borderId="12" xfId="59" applyNumberFormat="1" applyFont="1" applyFill="1" applyBorder="1" applyAlignment="1">
      <alignment horizontal="right"/>
      <protection/>
    </xf>
    <xf numFmtId="0" fontId="22" fillId="0" borderId="19" xfId="0" applyFont="1" applyFill="1" applyBorder="1" applyAlignment="1">
      <alignment horizontal="left" vertical="center" wrapText="1"/>
    </xf>
    <xf numFmtId="177" fontId="34" fillId="24" borderId="12" xfId="59" applyNumberFormat="1" applyFont="1" applyFill="1" applyBorder="1" applyAlignment="1">
      <alignment horizontal="right"/>
      <protection/>
    </xf>
    <xf numFmtId="177" fontId="22" fillId="24" borderId="12" xfId="59" applyNumberFormat="1" applyFont="1" applyFill="1" applyBorder="1" applyAlignment="1">
      <alignment horizontal="right"/>
      <protection/>
    </xf>
    <xf numFmtId="0" fontId="22" fillId="0" borderId="12" xfId="55" applyNumberFormat="1" applyFont="1" applyFill="1" applyBorder="1" applyAlignment="1" applyProtection="1">
      <alignment wrapText="1"/>
      <protection hidden="1"/>
    </xf>
    <xf numFmtId="0" fontId="34" fillId="0" borderId="12" xfId="0" applyFont="1" applyFill="1" applyBorder="1" applyAlignment="1">
      <alignment horizontal="left" wrapText="1"/>
    </xf>
    <xf numFmtId="2" fontId="27" fillId="24" borderId="12" xfId="0" applyNumberFormat="1" applyFont="1" applyFill="1" applyBorder="1" applyAlignment="1">
      <alignment horizontal="right" wrapText="1"/>
    </xf>
    <xf numFmtId="0" fontId="22" fillId="0" borderId="12" xfId="56" applyNumberFormat="1" applyFont="1" applyFill="1" applyBorder="1" applyAlignment="1" applyProtection="1">
      <alignment horizontal="left" wrapText="1"/>
      <protection hidden="1"/>
    </xf>
    <xf numFmtId="49" fontId="24" fillId="0" borderId="12" xfId="0" applyNumberFormat="1" applyFont="1" applyFill="1" applyBorder="1" applyAlignment="1">
      <alignment horizontal="center" vertical="center" wrapText="1"/>
    </xf>
    <xf numFmtId="2" fontId="45" fillId="24" borderId="12" xfId="0" applyNumberFormat="1" applyFont="1" applyFill="1" applyBorder="1" applyAlignment="1">
      <alignment horizontal="right"/>
    </xf>
    <xf numFmtId="2" fontId="34" fillId="0" borderId="12" xfId="55" applyNumberFormat="1" applyFont="1" applyFill="1" applyBorder="1" applyAlignment="1" applyProtection="1">
      <alignment horizontal="left" wrapText="1"/>
      <protection hidden="1"/>
    </xf>
    <xf numFmtId="49" fontId="23" fillId="0" borderId="12" xfId="0" applyNumberFormat="1" applyFont="1" applyFill="1" applyBorder="1" applyAlignment="1">
      <alignment horizontal="center" vertical="top" wrapText="1"/>
    </xf>
    <xf numFmtId="49" fontId="27" fillId="0" borderId="12" xfId="59" applyNumberFormat="1" applyFont="1" applyFill="1" applyBorder="1" applyAlignment="1">
      <alignment horizontal="left" vertical="center" wrapText="1"/>
      <protection/>
    </xf>
    <xf numFmtId="49" fontId="54" fillId="0" borderId="12" xfId="0" applyNumberFormat="1" applyFont="1" applyFill="1" applyBorder="1" applyAlignment="1">
      <alignment horizontal="center" vertical="center" wrapText="1"/>
    </xf>
    <xf numFmtId="2" fontId="35" fillId="0" borderId="12" xfId="0" applyNumberFormat="1" applyFont="1" applyFill="1" applyBorder="1" applyAlignment="1">
      <alignment horizontal="right"/>
    </xf>
    <xf numFmtId="2" fontId="38" fillId="0" borderId="12" xfId="0" applyNumberFormat="1" applyFont="1" applyFill="1" applyBorder="1" applyAlignment="1">
      <alignment horizontal="right"/>
    </xf>
    <xf numFmtId="177" fontId="27" fillId="0" borderId="12" xfId="59" applyNumberFormat="1" applyFont="1" applyFill="1" applyBorder="1" applyAlignment="1">
      <alignment horizontal="right"/>
      <protection/>
    </xf>
    <xf numFmtId="2" fontId="23" fillId="0" borderId="12" xfId="0" applyNumberFormat="1" applyFont="1" applyFill="1" applyBorder="1" applyAlignment="1">
      <alignment horizontal="right" wrapText="1"/>
    </xf>
    <xf numFmtId="2" fontId="23" fillId="0" borderId="12" xfId="0" applyNumberFormat="1" applyFont="1" applyFill="1" applyBorder="1" applyAlignment="1">
      <alignment horizontal="right"/>
    </xf>
    <xf numFmtId="2" fontId="32" fillId="24" borderId="12" xfId="0" applyNumberFormat="1" applyFont="1" applyFill="1" applyBorder="1" applyAlignment="1">
      <alignment horizontal="right"/>
    </xf>
    <xf numFmtId="2" fontId="38" fillId="24" borderId="12" xfId="0" applyNumberFormat="1" applyFont="1" applyFill="1" applyBorder="1" applyAlignment="1">
      <alignment horizontal="right"/>
    </xf>
    <xf numFmtId="2" fontId="24" fillId="24" borderId="12" xfId="0" applyNumberFormat="1" applyFont="1" applyFill="1" applyBorder="1" applyAlignment="1">
      <alignment horizontal="right"/>
    </xf>
    <xf numFmtId="0" fontId="38" fillId="0" borderId="12" xfId="0" applyFont="1" applyFill="1" applyBorder="1" applyAlignment="1">
      <alignment horizontal="center"/>
    </xf>
    <xf numFmtId="1" fontId="24" fillId="0" borderId="13" xfId="0" applyNumberFormat="1" applyFont="1" applyFill="1" applyBorder="1" applyAlignment="1">
      <alignment horizontal="center" vertical="center" wrapText="1"/>
    </xf>
    <xf numFmtId="1" fontId="38" fillId="0" borderId="13" xfId="0" applyNumberFormat="1" applyFont="1" applyFill="1" applyBorder="1" applyAlignment="1">
      <alignment horizontal="center" vertical="center" wrapText="1"/>
    </xf>
    <xf numFmtId="0" fontId="34" fillId="0" borderId="12" xfId="0" applyFont="1" applyFill="1" applyBorder="1" applyAlignment="1">
      <alignment horizontal="left" vertical="center" wrapText="1"/>
    </xf>
    <xf numFmtId="0" fontId="36" fillId="0" borderId="0" xfId="0" applyFont="1" applyFill="1" applyBorder="1" applyAlignment="1">
      <alignment/>
    </xf>
    <xf numFmtId="2" fontId="22" fillId="0" borderId="12" xfId="53" applyNumberFormat="1" applyFont="1" applyFill="1" applyBorder="1" applyAlignment="1" applyProtection="1">
      <alignment horizontal="left" vertical="top" wrapText="1"/>
      <protection hidden="1"/>
    </xf>
    <xf numFmtId="49" fontId="36" fillId="0" borderId="0" xfId="0" applyNumberFormat="1" applyFont="1" applyFill="1" applyBorder="1" applyAlignment="1">
      <alignment/>
    </xf>
    <xf numFmtId="49" fontId="36" fillId="0" borderId="10" xfId="0" applyNumberFormat="1" applyFont="1" applyFill="1" applyBorder="1" applyAlignment="1">
      <alignment/>
    </xf>
    <xf numFmtId="177" fontId="36" fillId="24" borderId="12" xfId="53" applyNumberFormat="1" applyFont="1" applyFill="1" applyBorder="1" applyAlignment="1">
      <alignment horizontal="right"/>
      <protection/>
    </xf>
    <xf numFmtId="49" fontId="36" fillId="0" borderId="12" xfId="0" applyNumberFormat="1" applyFont="1" applyFill="1" applyBorder="1" applyAlignment="1">
      <alignment/>
    </xf>
    <xf numFmtId="0" fontId="50" fillId="0" borderId="12" xfId="0" applyFont="1" applyFill="1" applyBorder="1" applyAlignment="1">
      <alignment horizontal="center" wrapText="1"/>
    </xf>
    <xf numFmtId="177" fontId="35" fillId="24" borderId="12" xfId="53" applyNumberFormat="1" applyFont="1" applyFill="1" applyBorder="1" applyAlignment="1">
      <alignment horizontal="right"/>
      <protection/>
    </xf>
    <xf numFmtId="177" fontId="32" fillId="24" borderId="12" xfId="53" applyNumberFormat="1" applyFont="1" applyFill="1" applyBorder="1" applyAlignment="1">
      <alignment horizontal="right"/>
      <protection/>
    </xf>
    <xf numFmtId="0" fontId="36" fillId="24" borderId="0" xfId="0" applyFont="1" applyFill="1" applyAlignment="1">
      <alignment horizontal="center"/>
    </xf>
    <xf numFmtId="0" fontId="36" fillId="24" borderId="0" xfId="0" applyFont="1" applyFill="1" applyBorder="1" applyAlignment="1">
      <alignment/>
    </xf>
    <xf numFmtId="0" fontId="36" fillId="0" borderId="12" xfId="0" applyFont="1" applyFill="1" applyBorder="1" applyAlignment="1">
      <alignment/>
    </xf>
    <xf numFmtId="0" fontId="35" fillId="0" borderId="12" xfId="0" applyFont="1" applyFill="1" applyBorder="1" applyAlignment="1">
      <alignment/>
    </xf>
    <xf numFmtId="0" fontId="22" fillId="0" borderId="0" xfId="0" applyFont="1" applyFill="1" applyAlignment="1">
      <alignment horizontal="left" wrapText="1"/>
    </xf>
    <xf numFmtId="2" fontId="36" fillId="0" borderId="12" xfId="0" applyNumberFormat="1" applyFont="1" applyFill="1" applyBorder="1" applyAlignment="1">
      <alignment/>
    </xf>
    <xf numFmtId="49" fontId="26" fillId="0" borderId="12" xfId="0" applyNumberFormat="1" applyFont="1" applyFill="1" applyBorder="1" applyAlignment="1">
      <alignment horizontal="center" vertical="center" wrapText="1"/>
    </xf>
    <xf numFmtId="49" fontId="35" fillId="0" borderId="10" xfId="0" applyNumberFormat="1" applyFont="1" applyFill="1" applyBorder="1" applyAlignment="1">
      <alignment/>
    </xf>
    <xf numFmtId="49" fontId="35" fillId="0" borderId="13" xfId="59" applyNumberFormat="1" applyFont="1" applyFill="1" applyBorder="1" applyAlignment="1">
      <alignment horizontal="left" vertical="center" wrapText="1"/>
      <protection/>
    </xf>
    <xf numFmtId="49" fontId="35" fillId="0" borderId="15" xfId="59" applyNumberFormat="1" applyFont="1" applyFill="1" applyBorder="1" applyAlignment="1">
      <alignment horizontal="left" vertical="center" wrapText="1"/>
      <protection/>
    </xf>
    <xf numFmtId="0" fontId="0" fillId="0" borderId="0" xfId="0" applyFont="1" applyAlignment="1">
      <alignment horizontal="center"/>
    </xf>
    <xf numFmtId="0" fontId="60" fillId="0" borderId="0" xfId="0" applyFont="1" applyAlignment="1">
      <alignment horizontal="right" wrapText="1"/>
    </xf>
    <xf numFmtId="0" fontId="62" fillId="0" borderId="0" xfId="0" applyFont="1" applyAlignment="1">
      <alignment horizontal="center" wrapText="1"/>
    </xf>
    <xf numFmtId="0" fontId="63" fillId="0" borderId="0" xfId="0" applyFont="1" applyAlignment="1">
      <alignment horizontal="center" wrapText="1"/>
    </xf>
    <xf numFmtId="0" fontId="35" fillId="0" borderId="12" xfId="0" applyFont="1" applyBorder="1" applyAlignment="1">
      <alignment horizontal="center"/>
    </xf>
    <xf numFmtId="0" fontId="50" fillId="0" borderId="12" xfId="0" applyFont="1" applyBorder="1" applyAlignment="1">
      <alignment horizontal="center" vertical="center" wrapText="1"/>
    </xf>
    <xf numFmtId="0" fontId="42" fillId="0" borderId="12" xfId="0" applyFont="1" applyBorder="1" applyAlignment="1">
      <alignment horizontal="center"/>
    </xf>
    <xf numFmtId="0" fontId="63" fillId="0" borderId="12" xfId="58" applyFont="1" applyFill="1" applyBorder="1" applyAlignment="1">
      <alignment horizontal="left" wrapText="1"/>
      <protection/>
    </xf>
    <xf numFmtId="176" fontId="63" fillId="0" borderId="12" xfId="0" applyNumberFormat="1" applyFont="1" applyBorder="1" applyAlignment="1">
      <alignment horizontal="center"/>
    </xf>
    <xf numFmtId="2" fontId="63" fillId="0" borderId="12" xfId="0" applyNumberFormat="1" applyFont="1" applyFill="1" applyBorder="1" applyAlignment="1">
      <alignment horizontal="center"/>
    </xf>
    <xf numFmtId="0" fontId="35" fillId="0" borderId="12" xfId="0" applyFont="1" applyBorder="1" applyAlignment="1">
      <alignment/>
    </xf>
    <xf numFmtId="0" fontId="62" fillId="0" borderId="12" xfId="58" applyFont="1" applyFill="1" applyBorder="1" applyAlignment="1">
      <alignment horizontal="left" wrapText="1"/>
      <protection/>
    </xf>
    <xf numFmtId="176" fontId="62" fillId="0" borderId="12" xfId="0" applyNumberFormat="1" applyFont="1" applyBorder="1" applyAlignment="1">
      <alignment horizontal="center"/>
    </xf>
    <xf numFmtId="0" fontId="0" fillId="0" borderId="0" xfId="0" applyFont="1" applyAlignment="1">
      <alignment horizontal="right" wrapText="1"/>
    </xf>
    <xf numFmtId="0" fontId="0" fillId="0" borderId="0" xfId="0" applyAlignment="1">
      <alignment horizontal="left"/>
    </xf>
    <xf numFmtId="0" fontId="50" fillId="0" borderId="0" xfId="0" applyFont="1" applyAlignment="1">
      <alignment horizontal="center" wrapText="1"/>
    </xf>
    <xf numFmtId="0" fontId="50" fillId="0" borderId="0" xfId="0" applyFont="1" applyAlignment="1">
      <alignment horizontal="center"/>
    </xf>
    <xf numFmtId="0" fontId="0" fillId="0" borderId="0" xfId="0" applyFont="1" applyAlignment="1">
      <alignment/>
    </xf>
    <xf numFmtId="0" fontId="0" fillId="0" borderId="0" xfId="0" applyFont="1" applyBorder="1" applyAlignment="1">
      <alignment/>
    </xf>
    <xf numFmtId="0" fontId="36" fillId="0" borderId="12" xfId="0" applyFont="1" applyBorder="1" applyAlignment="1">
      <alignment/>
    </xf>
    <xf numFmtId="0" fontId="34" fillId="0" borderId="12" xfId="0" applyFont="1" applyBorder="1" applyAlignment="1">
      <alignment horizontal="center" wrapText="1"/>
    </xf>
    <xf numFmtId="0" fontId="50" fillId="0" borderId="0" xfId="0" applyFont="1" applyBorder="1" applyAlignment="1">
      <alignment horizontal="center" wrapText="1"/>
    </xf>
    <xf numFmtId="0" fontId="36" fillId="0" borderId="12" xfId="0" applyFont="1" applyBorder="1" applyAlignment="1">
      <alignment horizontal="center"/>
    </xf>
    <xf numFmtId="0" fontId="42" fillId="0" borderId="12" xfId="0" applyFont="1" applyBorder="1" applyAlignment="1">
      <alignment vertical="top" wrapText="1"/>
    </xf>
    <xf numFmtId="0" fontId="0" fillId="0" borderId="12" xfId="0" applyFont="1" applyBorder="1" applyAlignment="1">
      <alignment horizontal="center" vertical="center"/>
    </xf>
    <xf numFmtId="0" fontId="0" fillId="0" borderId="0" xfId="0" applyFont="1" applyBorder="1" applyAlignment="1">
      <alignment horizontal="center"/>
    </xf>
    <xf numFmtId="0" fontId="0" fillId="0" borderId="12" xfId="0" applyBorder="1" applyAlignment="1">
      <alignment vertical="top" wrapText="1"/>
    </xf>
    <xf numFmtId="0" fontId="0" fillId="0" borderId="15" xfId="0" applyBorder="1" applyAlignment="1">
      <alignment horizontal="center" vertical="center"/>
    </xf>
    <xf numFmtId="0" fontId="0" fillId="0" borderId="12" xfId="0" applyBorder="1" applyAlignment="1">
      <alignment horizontal="center" vertical="center"/>
    </xf>
    <xf numFmtId="0" fontId="64" fillId="0" borderId="12" xfId="0" applyFont="1" applyBorder="1" applyAlignment="1">
      <alignment horizontal="center"/>
    </xf>
    <xf numFmtId="0" fontId="64" fillId="0" borderId="0" xfId="0" applyFont="1" applyAlignment="1">
      <alignment horizontal="center"/>
    </xf>
    <xf numFmtId="0" fontId="35" fillId="0" borderId="12" xfId="0" applyFont="1" applyBorder="1" applyAlignment="1">
      <alignment horizontal="center" wrapText="1"/>
    </xf>
    <xf numFmtId="0" fontId="50" fillId="0" borderId="12" xfId="0" applyFont="1" applyBorder="1" applyAlignment="1">
      <alignment horizontal="center" wrapText="1"/>
    </xf>
    <xf numFmtId="0" fontId="36" fillId="0" borderId="12" xfId="0" applyFont="1" applyBorder="1" applyAlignment="1">
      <alignment horizontal="center" wrapText="1"/>
    </xf>
    <xf numFmtId="0" fontId="36" fillId="0" borderId="12" xfId="0" applyFont="1" applyBorder="1" applyAlignment="1">
      <alignment horizontal="center" vertical="center"/>
    </xf>
    <xf numFmtId="0" fontId="42" fillId="0" borderId="15" xfId="0" applyFont="1" applyBorder="1" applyAlignment="1">
      <alignment vertical="top" wrapText="1"/>
    </xf>
    <xf numFmtId="0" fontId="0" fillId="0" borderId="15" xfId="0" applyFont="1" applyBorder="1" applyAlignment="1">
      <alignment horizontal="center" vertical="center"/>
    </xf>
    <xf numFmtId="0" fontId="0" fillId="0" borderId="0" xfId="0" applyBorder="1" applyAlignment="1">
      <alignment/>
    </xf>
    <xf numFmtId="0" fontId="0" fillId="0" borderId="0" xfId="0" applyFont="1" applyAlignment="1">
      <alignment horizontal="right"/>
    </xf>
    <xf numFmtId="0" fontId="36" fillId="0" borderId="0" xfId="0" applyFont="1" applyAlignment="1">
      <alignment/>
    </xf>
    <xf numFmtId="0" fontId="65" fillId="0" borderId="0" xfId="0" applyFont="1" applyAlignment="1">
      <alignment/>
    </xf>
    <xf numFmtId="0" fontId="66" fillId="0" borderId="0" xfId="0" applyFont="1" applyAlignment="1">
      <alignment horizontal="center" wrapText="1"/>
    </xf>
    <xf numFmtId="0" fontId="65" fillId="0" borderId="0" xfId="0" applyFont="1" applyAlignment="1">
      <alignment horizontal="center" wrapText="1"/>
    </xf>
    <xf numFmtId="0" fontId="36" fillId="0" borderId="0" xfId="0" applyFont="1" applyAlignment="1">
      <alignment horizontal="center" wrapText="1"/>
    </xf>
    <xf numFmtId="0" fontId="64" fillId="0" borderId="0" xfId="0" applyFont="1" applyAlignment="1">
      <alignment/>
    </xf>
    <xf numFmtId="0" fontId="65" fillId="0" borderId="20" xfId="0" applyFont="1" applyBorder="1" applyAlignment="1">
      <alignment horizontal="center" wrapText="1"/>
    </xf>
    <xf numFmtId="0" fontId="50" fillId="0" borderId="21" xfId="0" applyFont="1" applyBorder="1" applyAlignment="1">
      <alignment wrapText="1"/>
    </xf>
    <xf numFmtId="177" fontId="65" fillId="0" borderId="20" xfId="0" applyNumberFormat="1" applyFont="1" applyBorder="1" applyAlignment="1">
      <alignment/>
    </xf>
    <xf numFmtId="0" fontId="61" fillId="0" borderId="12" xfId="0" applyFont="1" applyBorder="1" applyAlignment="1">
      <alignment/>
    </xf>
    <xf numFmtId="177" fontId="61" fillId="0" borderId="12" xfId="0" applyNumberFormat="1" applyFont="1" applyBorder="1" applyAlignment="1">
      <alignment/>
    </xf>
    <xf numFmtId="177" fontId="50" fillId="0" borderId="12" xfId="0" applyNumberFormat="1" applyFont="1" applyBorder="1" applyAlignment="1">
      <alignment/>
    </xf>
    <xf numFmtId="0" fontId="22" fillId="0" borderId="0" xfId="0" applyFont="1" applyAlignment="1">
      <alignment horizontal="right"/>
    </xf>
    <xf numFmtId="49" fontId="34" fillId="0" borderId="20" xfId="0" applyNumberFormat="1" applyFont="1" applyBorder="1" applyAlignment="1">
      <alignment horizontal="center"/>
    </xf>
    <xf numFmtId="0" fontId="34" fillId="26" borderId="20" xfId="0" applyFont="1" applyFill="1" applyBorder="1" applyAlignment="1">
      <alignment horizontal="left" vertical="center" wrapText="1"/>
    </xf>
    <xf numFmtId="187" fontId="32" fillId="0" borderId="22" xfId="68" applyNumberFormat="1" applyFont="1" applyFill="1" applyBorder="1" applyAlignment="1" applyProtection="1">
      <alignment horizontal="center" vertical="center" wrapText="1"/>
      <protection/>
    </xf>
    <xf numFmtId="187" fontId="32" fillId="0" borderId="12" xfId="68" applyNumberFormat="1" applyFont="1" applyFill="1" applyBorder="1" applyAlignment="1" applyProtection="1">
      <alignment horizontal="center" vertical="center"/>
      <protection/>
    </xf>
    <xf numFmtId="0" fontId="34" fillId="0" borderId="20" xfId="0" applyFont="1" applyBorder="1" applyAlignment="1">
      <alignment wrapText="1"/>
    </xf>
    <xf numFmtId="177" fontId="32" fillId="26" borderId="22" xfId="68" applyNumberFormat="1" applyFont="1" applyFill="1" applyBorder="1" applyAlignment="1" applyProtection="1">
      <alignment/>
      <protection/>
    </xf>
    <xf numFmtId="177" fontId="32" fillId="26" borderId="12" xfId="68" applyNumberFormat="1" applyFont="1" applyFill="1" applyBorder="1" applyAlignment="1" applyProtection="1">
      <alignment/>
      <protection/>
    </xf>
    <xf numFmtId="49" fontId="22" fillId="26" borderId="20" xfId="0" applyNumberFormat="1" applyFont="1" applyFill="1" applyBorder="1" applyAlignment="1">
      <alignment horizontal="center"/>
    </xf>
    <xf numFmtId="0" fontId="22" fillId="26" borderId="20" xfId="0" applyFont="1" applyFill="1" applyBorder="1" applyAlignment="1">
      <alignment horizontal="left" wrapText="1"/>
    </xf>
    <xf numFmtId="177" fontId="42" fillId="26" borderId="22" xfId="68" applyNumberFormat="1" applyFont="1" applyFill="1" applyBorder="1" applyAlignment="1" applyProtection="1">
      <alignment/>
      <protection/>
    </xf>
    <xf numFmtId="177" fontId="42" fillId="26" borderId="12" xfId="68" applyNumberFormat="1" applyFont="1" applyFill="1" applyBorder="1" applyAlignment="1" applyProtection="1">
      <alignment/>
      <protection/>
    </xf>
    <xf numFmtId="0" fontId="34" fillId="26" borderId="20" xfId="0" applyFont="1" applyFill="1" applyBorder="1" applyAlignment="1">
      <alignment horizontal="left" wrapText="1"/>
    </xf>
    <xf numFmtId="49" fontId="22" fillId="26" borderId="20" xfId="0" applyNumberFormat="1" applyFont="1" applyFill="1" applyBorder="1" applyAlignment="1">
      <alignment horizontal="center" wrapText="1"/>
    </xf>
    <xf numFmtId="0" fontId="34" fillId="0" borderId="20" xfId="0" applyFont="1" applyFill="1" applyBorder="1" applyAlignment="1">
      <alignment horizontal="center" wrapText="1"/>
    </xf>
    <xf numFmtId="0" fontId="34" fillId="0" borderId="23" xfId="0" applyFont="1" applyFill="1" applyBorder="1" applyAlignment="1">
      <alignment wrapText="1"/>
    </xf>
    <xf numFmtId="177" fontId="32" fillId="26" borderId="0" xfId="68" applyNumberFormat="1" applyFont="1" applyFill="1" applyBorder="1" applyAlignment="1" applyProtection="1">
      <alignment/>
      <protection/>
    </xf>
    <xf numFmtId="177" fontId="42" fillId="26" borderId="0" xfId="68" applyNumberFormat="1" applyFont="1" applyFill="1" applyBorder="1" applyAlignment="1" applyProtection="1">
      <alignment/>
      <protection/>
    </xf>
    <xf numFmtId="0" fontId="34" fillId="26" borderId="20" xfId="0" applyFont="1" applyFill="1" applyBorder="1" applyAlignment="1">
      <alignment horizontal="center" vertical="top"/>
    </xf>
    <xf numFmtId="49" fontId="34" fillId="26" borderId="20" xfId="0" applyNumberFormat="1" applyFont="1" applyFill="1" applyBorder="1" applyAlignment="1">
      <alignment horizontal="center"/>
    </xf>
    <xf numFmtId="0" fontId="34" fillId="0" borderId="20" xfId="0" applyFont="1" applyFill="1" applyBorder="1" applyAlignment="1">
      <alignment horizontal="center"/>
    </xf>
    <xf numFmtId="0" fontId="34" fillId="0" borderId="20" xfId="0" applyFont="1" applyFill="1" applyBorder="1" applyAlignment="1">
      <alignment horizontal="left" wrapText="1"/>
    </xf>
    <xf numFmtId="0" fontId="22" fillId="0" borderId="20" xfId="0" applyFont="1" applyFill="1" applyBorder="1" applyAlignment="1">
      <alignment horizontal="center"/>
    </xf>
    <xf numFmtId="0" fontId="22" fillId="0" borderId="20" xfId="0" applyFont="1" applyFill="1" applyBorder="1" applyAlignment="1">
      <alignment horizontal="left" wrapText="1"/>
    </xf>
    <xf numFmtId="177" fontId="34" fillId="0" borderId="22" xfId="68" applyNumberFormat="1" applyFont="1" applyFill="1" applyBorder="1" applyAlignment="1" applyProtection="1">
      <alignment/>
      <protection/>
    </xf>
    <xf numFmtId="177" fontId="22" fillId="0" borderId="22" xfId="68" applyNumberFormat="1" applyFont="1" applyFill="1" applyBorder="1" applyAlignment="1" applyProtection="1">
      <alignment/>
      <protection/>
    </xf>
    <xf numFmtId="177" fontId="22" fillId="0" borderId="22" xfId="0" applyNumberFormat="1" applyFont="1" applyBorder="1" applyAlignment="1">
      <alignment/>
    </xf>
    <xf numFmtId="0" fontId="0" fillId="0" borderId="12" xfId="0" applyFont="1" applyBorder="1" applyAlignment="1">
      <alignment/>
    </xf>
    <xf numFmtId="0" fontId="0" fillId="0" borderId="13" xfId="0" applyBorder="1" applyAlignment="1">
      <alignment horizontal="center"/>
    </xf>
    <xf numFmtId="177" fontId="30" fillId="0" borderId="0" xfId="0" applyNumberFormat="1" applyFont="1" applyFill="1" applyBorder="1" applyAlignment="1">
      <alignment horizontal="left" wrapText="1"/>
    </xf>
    <xf numFmtId="0" fontId="68" fillId="0" borderId="0" xfId="0" applyFont="1" applyAlignment="1">
      <alignment/>
    </xf>
    <xf numFmtId="0" fontId="0" fillId="0" borderId="0" xfId="0" applyFill="1" applyAlignment="1">
      <alignment/>
    </xf>
    <xf numFmtId="176" fontId="64" fillId="0" borderId="12" xfId="0" applyNumberFormat="1" applyFont="1" applyBorder="1" applyAlignment="1">
      <alignment horizontal="center"/>
    </xf>
    <xf numFmtId="0" fontId="65" fillId="0" borderId="24" xfId="0" applyFont="1" applyBorder="1" applyAlignment="1">
      <alignment horizontal="center" wrapText="1"/>
    </xf>
    <xf numFmtId="49" fontId="23" fillId="0" borderId="12" xfId="59" applyNumberFormat="1" applyFont="1" applyFill="1" applyBorder="1" applyAlignment="1">
      <alignment horizontal="center" wrapText="1"/>
      <protection/>
    </xf>
    <xf numFmtId="49" fontId="27" fillId="0" borderId="12" xfId="59" applyNumberFormat="1" applyFont="1" applyFill="1" applyBorder="1" applyAlignment="1">
      <alignment horizontal="center" wrapText="1"/>
      <protection/>
    </xf>
    <xf numFmtId="2" fontId="27" fillId="0" borderId="12" xfId="0" applyNumberFormat="1" applyFont="1" applyFill="1" applyBorder="1" applyAlignment="1">
      <alignment horizontal="right" wrapText="1"/>
    </xf>
    <xf numFmtId="0" fontId="61" fillId="0" borderId="0" xfId="0" applyFont="1" applyAlignment="1">
      <alignment horizontal="center" wrapText="1"/>
    </xf>
    <xf numFmtId="0" fontId="0" fillId="0" borderId="0" xfId="0" applyAlignment="1">
      <alignment wrapText="1"/>
    </xf>
    <xf numFmtId="0" fontId="0" fillId="0" borderId="0" xfId="0" applyAlignment="1">
      <alignment horizontal="right" wrapText="1"/>
    </xf>
    <xf numFmtId="49" fontId="21" fillId="0" borderId="0" xfId="0" applyNumberFormat="1" applyFont="1" applyFill="1" applyAlignment="1">
      <alignment horizontal="right"/>
    </xf>
    <xf numFmtId="0" fontId="0" fillId="0" borderId="0" xfId="0" applyAlignment="1">
      <alignment horizontal="right"/>
    </xf>
    <xf numFmtId="0" fontId="22" fillId="0" borderId="0" xfId="0" applyFont="1" applyBorder="1" applyAlignment="1">
      <alignment horizontal="right" vertical="justify"/>
    </xf>
    <xf numFmtId="0" fontId="21" fillId="0" borderId="0" xfId="0" applyFont="1" applyAlignment="1">
      <alignment horizontal="right" wrapText="1"/>
    </xf>
    <xf numFmtId="0" fontId="0" fillId="0" borderId="0" xfId="0" applyAlignment="1">
      <alignment/>
    </xf>
    <xf numFmtId="2" fontId="27" fillId="0" borderId="12" xfId="68" applyNumberFormat="1" applyFont="1" applyFill="1" applyBorder="1" applyAlignment="1">
      <alignment horizontal="center" wrapText="1"/>
    </xf>
    <xf numFmtId="49" fontId="21" fillId="0" borderId="0" xfId="0" applyNumberFormat="1" applyFont="1" applyFill="1" applyAlignment="1">
      <alignment/>
    </xf>
    <xf numFmtId="177" fontId="28" fillId="0" borderId="0" xfId="0" applyNumberFormat="1" applyFont="1" applyFill="1" applyBorder="1" applyAlignment="1">
      <alignment horizontal="center" vertical="center" wrapText="1"/>
    </xf>
    <xf numFmtId="2" fontId="27" fillId="0" borderId="10" xfId="68" applyNumberFormat="1" applyFont="1" applyFill="1" applyBorder="1" applyAlignment="1">
      <alignment horizontal="center" wrapText="1"/>
    </xf>
    <xf numFmtId="2" fontId="27" fillId="0" borderId="18" xfId="68" applyNumberFormat="1" applyFont="1" applyFill="1" applyBorder="1" applyAlignment="1">
      <alignment horizontal="center" wrapText="1"/>
    </xf>
    <xf numFmtId="49" fontId="27" fillId="0" borderId="13" xfId="0" applyNumberFormat="1" applyFont="1" applyFill="1" applyBorder="1" applyAlignment="1">
      <alignment horizontal="center" vertical="center" wrapText="1"/>
    </xf>
    <xf numFmtId="49" fontId="27" fillId="0" borderId="14" xfId="0" applyNumberFormat="1" applyFont="1" applyFill="1" applyBorder="1" applyAlignment="1">
      <alignment horizontal="center" vertical="center" wrapText="1"/>
    </xf>
    <xf numFmtId="49" fontId="27" fillId="0" borderId="15" xfId="0" applyNumberFormat="1" applyFont="1" applyFill="1" applyBorder="1" applyAlignment="1">
      <alignment horizontal="center" vertical="center" wrapText="1"/>
    </xf>
    <xf numFmtId="0" fontId="28" fillId="0" borderId="0" xfId="0" applyFont="1" applyFill="1" applyAlignment="1">
      <alignment horizontal="center" vertical="center" wrapText="1"/>
    </xf>
    <xf numFmtId="0" fontId="35" fillId="0" borderId="12" xfId="0" applyFont="1" applyFill="1" applyBorder="1" applyAlignment="1">
      <alignment horizontal="center" wrapText="1"/>
    </xf>
    <xf numFmtId="0" fontId="23" fillId="0" borderId="13" xfId="59" applyFont="1" applyFill="1" applyBorder="1" applyAlignment="1">
      <alignment horizontal="center" vertical="center" wrapText="1"/>
      <protection/>
    </xf>
    <xf numFmtId="0" fontId="23" fillId="0" borderId="14" xfId="53" applyFont="1" applyFill="1" applyBorder="1" applyAlignment="1">
      <alignment horizontal="center" vertical="center" wrapText="1"/>
      <protection/>
    </xf>
    <xf numFmtId="0" fontId="23" fillId="0" borderId="15" xfId="53" applyFont="1" applyFill="1" applyBorder="1" applyAlignment="1">
      <alignment horizontal="center" vertical="center" wrapText="1"/>
      <protection/>
    </xf>
    <xf numFmtId="2" fontId="27" fillId="24" borderId="12" xfId="68" applyNumberFormat="1" applyFont="1" applyFill="1" applyBorder="1" applyAlignment="1">
      <alignment horizontal="center" vertical="center" wrapText="1"/>
    </xf>
    <xf numFmtId="2" fontId="27" fillId="24" borderId="10" xfId="68" applyNumberFormat="1" applyFont="1" applyFill="1" applyBorder="1" applyAlignment="1">
      <alignment horizontal="center" vertical="center" wrapText="1"/>
    </xf>
    <xf numFmtId="0" fontId="23" fillId="0" borderId="12" xfId="59" applyFont="1" applyFill="1" applyBorder="1" applyAlignment="1">
      <alignment horizontal="center" vertical="center" wrapText="1"/>
      <protection/>
    </xf>
    <xf numFmtId="0" fontId="23" fillId="0" borderId="12" xfId="0" applyFont="1" applyFill="1" applyBorder="1" applyAlignment="1">
      <alignment horizontal="center" vertical="center" textRotation="90" wrapText="1"/>
    </xf>
    <xf numFmtId="0" fontId="22" fillId="0" borderId="10" xfId="56" applyNumberFormat="1" applyFont="1" applyFill="1" applyBorder="1" applyAlignment="1" applyProtection="1">
      <alignment horizontal="center" vertical="center" wrapText="1"/>
      <protection hidden="1"/>
    </xf>
    <xf numFmtId="0" fontId="22" fillId="0" borderId="18" xfId="56" applyNumberFormat="1" applyFont="1" applyFill="1" applyBorder="1" applyAlignment="1" applyProtection="1">
      <alignment horizontal="center" vertical="center" wrapText="1"/>
      <protection hidden="1"/>
    </xf>
    <xf numFmtId="0" fontId="50" fillId="0" borderId="0" xfId="0" applyFont="1" applyFill="1" applyAlignment="1">
      <alignment horizontal="center" wrapText="1"/>
    </xf>
    <xf numFmtId="0" fontId="50" fillId="0" borderId="0" xfId="0" applyFont="1" applyFill="1" applyAlignment="1">
      <alignment horizontal="center"/>
    </xf>
    <xf numFmtId="0" fontId="36" fillId="0" borderId="0" xfId="0" applyFont="1" applyAlignment="1">
      <alignment horizontal="right" vertical="center" wrapText="1"/>
    </xf>
    <xf numFmtId="187" fontId="34" fillId="0" borderId="10" xfId="68" applyNumberFormat="1" applyFont="1" applyFill="1" applyBorder="1" applyAlignment="1" applyProtection="1">
      <alignment horizontal="center" vertical="center" wrapText="1"/>
      <protection/>
    </xf>
    <xf numFmtId="187" fontId="34" fillId="0" borderId="18" xfId="68" applyNumberFormat="1" applyFont="1" applyFill="1" applyBorder="1" applyAlignment="1" applyProtection="1">
      <alignment horizontal="center" vertical="center" wrapText="1"/>
      <protection/>
    </xf>
    <xf numFmtId="0" fontId="62" fillId="0" borderId="0"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32" fillId="0" borderId="20" xfId="0" applyFont="1" applyBorder="1" applyAlignment="1">
      <alignment horizontal="center" vertical="center" wrapText="1"/>
    </xf>
    <xf numFmtId="0" fontId="32" fillId="26" borderId="20" xfId="0" applyFont="1" applyFill="1" applyBorder="1" applyAlignment="1">
      <alignment horizontal="center" vertical="center" wrapText="1"/>
    </xf>
    <xf numFmtId="187" fontId="34" fillId="0" borderId="22" xfId="68" applyNumberFormat="1" applyFont="1" applyFill="1" applyBorder="1" applyAlignment="1" applyProtection="1">
      <alignment horizontal="center" vertical="center" wrapText="1"/>
      <protection/>
    </xf>
    <xf numFmtId="0" fontId="60" fillId="0" borderId="0" xfId="0" applyFont="1" applyAlignment="1">
      <alignment horizontal="right" wrapText="1"/>
    </xf>
    <xf numFmtId="0" fontId="0" fillId="0" borderId="0" xfId="0" applyFont="1" applyAlignment="1">
      <alignment horizontal="right" wrapText="1"/>
    </xf>
    <xf numFmtId="0" fontId="22" fillId="0" borderId="0" xfId="0" applyFont="1" applyAlignment="1">
      <alignment horizontal="right"/>
    </xf>
    <xf numFmtId="49" fontId="21" fillId="0" borderId="0" xfId="0" applyNumberFormat="1" applyFont="1" applyFill="1" applyAlignment="1">
      <alignment horizontal="right" wrapText="1"/>
    </xf>
    <xf numFmtId="0" fontId="65" fillId="0" borderId="13" xfId="0" applyFont="1" applyBorder="1" applyAlignment="1">
      <alignment horizontal="center" wrapText="1"/>
    </xf>
    <xf numFmtId="0" fontId="67" fillId="0" borderId="15" xfId="0" applyFont="1" applyBorder="1" applyAlignment="1">
      <alignment horizontal="center" wrapText="1"/>
    </xf>
    <xf numFmtId="0" fontId="65" fillId="0" borderId="20" xfId="0" applyFont="1" applyBorder="1" applyAlignment="1">
      <alignment horizontal="center" vertical="center" wrapText="1"/>
    </xf>
    <xf numFmtId="0" fontId="65" fillId="0" borderId="22" xfId="0" applyFont="1" applyBorder="1" applyAlignment="1">
      <alignment horizontal="center" vertical="center" wrapText="1"/>
    </xf>
    <xf numFmtId="0" fontId="62" fillId="0" borderId="0" xfId="0" applyFont="1" applyBorder="1" applyAlignment="1">
      <alignment horizontal="center" wrapText="1"/>
    </xf>
    <xf numFmtId="0" fontId="50" fillId="0" borderId="0" xfId="0" applyFont="1" applyAlignment="1">
      <alignment horizontal="center" wrapText="1"/>
    </xf>
    <xf numFmtId="0" fontId="0" fillId="0" borderId="0" xfId="0" applyAlignment="1">
      <alignment horizont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Обычный_tmp" xfId="55"/>
    <cellStyle name="Обычный_tmp 2" xfId="56"/>
    <cellStyle name="Обычный_tmp_Прил 3" xfId="57"/>
    <cellStyle name="Обычный_Прил3" xfId="58"/>
    <cellStyle name="Обычный_сентябрь приложения к решению"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I14"/>
  <sheetViews>
    <sheetView zoomScalePageLayoutView="0" workbookViewId="0" topLeftCell="A1">
      <selection activeCell="G7" sqref="G7"/>
    </sheetView>
  </sheetViews>
  <sheetFormatPr defaultColWidth="9.140625" defaultRowHeight="12.75"/>
  <cols>
    <col min="1" max="1" width="6.00390625" style="0" customWidth="1"/>
    <col min="2" max="2" width="48.28125" style="0" customWidth="1"/>
    <col min="3" max="3" width="13.421875" style="0" customWidth="1"/>
    <col min="4" max="4" width="10.28125" style="0" customWidth="1"/>
  </cols>
  <sheetData>
    <row r="1" spans="3:4" ht="12.75">
      <c r="C1" s="425" t="s">
        <v>27</v>
      </c>
      <c r="D1" s="425"/>
    </row>
    <row r="2" spans="2:4" ht="74.25" customHeight="1">
      <c r="B2" s="260"/>
      <c r="C2" s="423" t="s">
        <v>358</v>
      </c>
      <c r="D2" s="423"/>
    </row>
    <row r="3" spans="2:4" ht="21.75" customHeight="1">
      <c r="B3" s="260"/>
      <c r="C3" s="4"/>
      <c r="D3" s="4"/>
    </row>
    <row r="4" spans="2:5" ht="12.75" customHeight="1">
      <c r="B4" s="260"/>
      <c r="C4" s="424" t="s">
        <v>359</v>
      </c>
      <c r="D4" s="425"/>
      <c r="E4" s="414"/>
    </row>
    <row r="6" spans="1:5" ht="12.75">
      <c r="A6" s="333"/>
      <c r="B6" s="334"/>
      <c r="C6" s="334"/>
      <c r="D6" s="334"/>
      <c r="E6" s="334"/>
    </row>
    <row r="7" spans="1:5" ht="64.5" customHeight="1">
      <c r="A7" s="421" t="s">
        <v>362</v>
      </c>
      <c r="B7" s="421"/>
      <c r="C7" s="421"/>
      <c r="D7" s="422"/>
      <c r="E7" s="334"/>
    </row>
    <row r="8" spans="1:4" ht="18.75">
      <c r="A8" s="335"/>
      <c r="B8" s="335"/>
      <c r="D8" s="336"/>
    </row>
    <row r="9" spans="1:9" ht="57.75" customHeight="1">
      <c r="A9" s="337" t="s">
        <v>314</v>
      </c>
      <c r="B9" s="338" t="s">
        <v>315</v>
      </c>
      <c r="C9" s="364" t="s">
        <v>316</v>
      </c>
      <c r="D9" s="364" t="s">
        <v>363</v>
      </c>
      <c r="H9" s="415"/>
      <c r="I9" s="260"/>
    </row>
    <row r="10" spans="1:4" ht="75.75" customHeight="1">
      <c r="A10" s="339">
        <v>1</v>
      </c>
      <c r="B10" s="340" t="s">
        <v>321</v>
      </c>
      <c r="C10" s="341">
        <v>52.1</v>
      </c>
      <c r="D10" s="341">
        <v>52.1</v>
      </c>
    </row>
    <row r="11" spans="1:4" ht="39" customHeight="1">
      <c r="A11" s="339">
        <v>2</v>
      </c>
      <c r="B11" s="340" t="s">
        <v>317</v>
      </c>
      <c r="C11" s="341">
        <v>24.1</v>
      </c>
      <c r="D11" s="341">
        <v>24.1</v>
      </c>
    </row>
    <row r="12" spans="1:7" ht="98.25" customHeight="1">
      <c r="A12" s="339">
        <v>3</v>
      </c>
      <c r="B12" s="340" t="s">
        <v>318</v>
      </c>
      <c r="C12" s="341">
        <v>17.2</v>
      </c>
      <c r="D12" s="341">
        <v>17.2</v>
      </c>
      <c r="G12" s="415"/>
    </row>
    <row r="13" spans="1:7" ht="42.75" customHeight="1">
      <c r="A13" s="339">
        <v>4</v>
      </c>
      <c r="B13" s="340" t="s">
        <v>319</v>
      </c>
      <c r="C13" s="342">
        <v>47.5</v>
      </c>
      <c r="D13" s="342">
        <v>47.5</v>
      </c>
      <c r="G13" s="415"/>
    </row>
    <row r="14" spans="1:4" ht="18.75">
      <c r="A14" s="343"/>
      <c r="B14" s="344" t="s">
        <v>320</v>
      </c>
      <c r="C14" s="345">
        <v>140.9</v>
      </c>
      <c r="D14" s="345">
        <f>SUM(D10:D13)</f>
        <v>140.9</v>
      </c>
    </row>
  </sheetData>
  <sheetProtection/>
  <mergeCells count="4">
    <mergeCell ref="A7:D7"/>
    <mergeCell ref="C2:D2"/>
    <mergeCell ref="C4:D4"/>
    <mergeCell ref="C1:D1"/>
  </mergeCells>
  <printOptions/>
  <pageMargins left="0.75" right="0.75" top="1" bottom="1" header="0.5" footer="0.5"/>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tabColor indexed="10"/>
  </sheetPr>
  <dimension ref="A1:O263"/>
  <sheetViews>
    <sheetView tabSelected="1" view="pageBreakPreview" zoomScaleSheetLayoutView="100" zoomScalePageLayoutView="0" workbookViewId="0" topLeftCell="A80">
      <selection activeCell="K94" sqref="K94"/>
    </sheetView>
  </sheetViews>
  <sheetFormatPr defaultColWidth="9.140625" defaultRowHeight="12.75"/>
  <cols>
    <col min="1" max="1" width="56.421875" style="2" customWidth="1"/>
    <col min="2" max="2" width="4.140625" style="243" customWidth="1"/>
    <col min="3" max="3" width="4.7109375" style="243" customWidth="1"/>
    <col min="4" max="4" width="4.140625" style="243" customWidth="1"/>
    <col min="5" max="5" width="3.28125" style="243" customWidth="1"/>
    <col min="6" max="6" width="5.28125" style="243" customWidth="1"/>
    <col min="7" max="7" width="3.8515625" style="243" customWidth="1"/>
    <col min="8" max="9" width="10.421875" style="7" customWidth="1"/>
    <col min="10" max="10" width="13.00390625" style="7" customWidth="1"/>
    <col min="11" max="11" width="9.140625" style="1" customWidth="1"/>
    <col min="12" max="13" width="9.140625" style="2" customWidth="1"/>
    <col min="14" max="14" width="14.28125" style="2" customWidth="1"/>
    <col min="15" max="16" width="0" style="2" hidden="1" customWidth="1"/>
    <col min="17" max="16384" width="9.140625" style="2" customWidth="1"/>
  </cols>
  <sheetData>
    <row r="1" spans="8:15" ht="12.75" customHeight="1">
      <c r="H1" s="426" t="s">
        <v>345</v>
      </c>
      <c r="I1" s="425"/>
      <c r="J1" s="257"/>
      <c r="K1" s="257"/>
      <c r="L1" s="257"/>
      <c r="M1" s="257"/>
      <c r="N1" s="257"/>
      <c r="O1" s="257"/>
    </row>
    <row r="2" spans="7:15" ht="54.75" customHeight="1">
      <c r="G2" s="427" t="s">
        <v>367</v>
      </c>
      <c r="H2" s="428"/>
      <c r="I2" s="428"/>
      <c r="J2" s="258"/>
      <c r="K2" s="258"/>
      <c r="L2" s="258"/>
      <c r="M2" s="258"/>
      <c r="N2" s="258"/>
      <c r="O2" s="258"/>
    </row>
    <row r="3" spans="7:15" ht="21" customHeight="1">
      <c r="G3" s="3"/>
      <c r="H3" s="259"/>
      <c r="I3" s="259"/>
      <c r="J3" s="258"/>
      <c r="K3" s="258"/>
      <c r="L3" s="258"/>
      <c r="M3" s="258"/>
      <c r="N3" s="258"/>
      <c r="O3" s="258"/>
    </row>
    <row r="4" spans="8:15" ht="12.75">
      <c r="H4" s="430" t="s">
        <v>379</v>
      </c>
      <c r="I4" s="428"/>
      <c r="J4" s="6"/>
      <c r="K4" s="6"/>
      <c r="L4" s="6"/>
      <c r="M4" s="6"/>
      <c r="N4" s="6"/>
      <c r="O4" s="6"/>
    </row>
    <row r="5" spans="2:7" ht="11.25">
      <c r="B5" s="5"/>
      <c r="C5" s="5"/>
      <c r="D5" s="5"/>
      <c r="E5" s="5"/>
      <c r="F5" s="5"/>
      <c r="G5" s="5"/>
    </row>
    <row r="6" spans="2:10" ht="11.25">
      <c r="B6" s="2"/>
      <c r="C6" s="2"/>
      <c r="D6" s="2"/>
      <c r="E6" s="2"/>
      <c r="F6" s="2"/>
      <c r="G6" s="2"/>
      <c r="H6" s="8"/>
      <c r="I6" s="8"/>
      <c r="J6" s="8"/>
    </row>
    <row r="7" spans="1:10" ht="15.75">
      <c r="A7" s="437" t="s">
        <v>272</v>
      </c>
      <c r="B7" s="437"/>
      <c r="C7" s="437"/>
      <c r="D7" s="437"/>
      <c r="E7" s="437"/>
      <c r="F7" s="437"/>
      <c r="G7" s="437"/>
      <c r="H7" s="437"/>
      <c r="I7" s="9"/>
      <c r="J7" s="9"/>
    </row>
    <row r="8" spans="1:10" ht="64.5" customHeight="1">
      <c r="A8" s="431" t="s">
        <v>350</v>
      </c>
      <c r="B8" s="431"/>
      <c r="C8" s="431"/>
      <c r="D8" s="431"/>
      <c r="E8" s="431"/>
      <c r="F8" s="431"/>
      <c r="G8" s="431"/>
      <c r="H8" s="431"/>
      <c r="I8" s="10"/>
      <c r="J8" s="10"/>
    </row>
    <row r="9" spans="1:10" ht="15" customHeight="1">
      <c r="A9" s="11"/>
      <c r="B9" s="12"/>
      <c r="C9" s="12"/>
      <c r="D9" s="12"/>
      <c r="E9" s="12"/>
      <c r="F9" s="12"/>
      <c r="G9" s="2"/>
      <c r="H9" s="2"/>
      <c r="I9" s="13"/>
      <c r="J9" s="413"/>
    </row>
    <row r="10" spans="1:10" ht="20.25" customHeight="1">
      <c r="A10" s="14" t="s">
        <v>48</v>
      </c>
      <c r="B10" s="434" t="s">
        <v>49</v>
      </c>
      <c r="C10" s="435"/>
      <c r="D10" s="435"/>
      <c r="E10" s="435"/>
      <c r="F10" s="435"/>
      <c r="G10" s="436"/>
      <c r="H10" s="432" t="s">
        <v>273</v>
      </c>
      <c r="I10" s="429" t="s">
        <v>353</v>
      </c>
      <c r="J10" s="1"/>
    </row>
    <row r="11" spans="1:10" ht="57" customHeight="1">
      <c r="A11" s="15"/>
      <c r="B11" s="16" t="s">
        <v>50</v>
      </c>
      <c r="C11" s="16" t="s">
        <v>51</v>
      </c>
      <c r="D11" s="434" t="s">
        <v>52</v>
      </c>
      <c r="E11" s="435"/>
      <c r="F11" s="436"/>
      <c r="G11" s="16" t="s">
        <v>53</v>
      </c>
      <c r="H11" s="433"/>
      <c r="I11" s="429"/>
      <c r="J11" s="1"/>
    </row>
    <row r="12" spans="1:11" s="24" customFormat="1" ht="14.25">
      <c r="A12" s="17" t="s">
        <v>54</v>
      </c>
      <c r="B12" s="18" t="s">
        <v>55</v>
      </c>
      <c r="C12" s="18" t="s">
        <v>56</v>
      </c>
      <c r="D12" s="19"/>
      <c r="E12" s="20"/>
      <c r="F12" s="21"/>
      <c r="G12" s="18"/>
      <c r="H12" s="22">
        <f>H18+H46+H35+H42+H13</f>
        <v>6058.499999999999</v>
      </c>
      <c r="I12" s="22">
        <f>I18+I46+I35+I42+I13</f>
        <v>5664.4</v>
      </c>
      <c r="J12" s="23"/>
      <c r="K12" s="23"/>
    </row>
    <row r="13" spans="1:11" s="24" customFormat="1" ht="39" customHeight="1">
      <c r="A13" s="25" t="s">
        <v>57</v>
      </c>
      <c r="B13" s="25" t="s">
        <v>55</v>
      </c>
      <c r="C13" s="26" t="s">
        <v>58</v>
      </c>
      <c r="D13" s="27"/>
      <c r="E13" s="28"/>
      <c r="F13" s="29"/>
      <c r="G13" s="28"/>
      <c r="H13" s="30">
        <f aca="true" t="shared" si="0" ref="H13:I16">H14</f>
        <v>196.9</v>
      </c>
      <c r="I13" s="30">
        <f t="shared" si="0"/>
        <v>182.2</v>
      </c>
      <c r="J13" s="23"/>
      <c r="K13" s="23"/>
    </row>
    <row r="14" spans="1:11" s="24" customFormat="1" ht="14.25">
      <c r="A14" s="31" t="s">
        <v>59</v>
      </c>
      <c r="B14" s="32" t="s">
        <v>55</v>
      </c>
      <c r="C14" s="33" t="s">
        <v>58</v>
      </c>
      <c r="D14" s="34" t="s">
        <v>60</v>
      </c>
      <c r="E14" s="35"/>
      <c r="F14" s="36"/>
      <c r="G14" s="37"/>
      <c r="H14" s="30">
        <f t="shared" si="0"/>
        <v>196.9</v>
      </c>
      <c r="I14" s="30">
        <f t="shared" si="0"/>
        <v>182.2</v>
      </c>
      <c r="J14" s="23"/>
      <c r="K14" s="23"/>
    </row>
    <row r="15" spans="1:11" s="24" customFormat="1" ht="28.5" customHeight="1">
      <c r="A15" s="31" t="s">
        <v>61</v>
      </c>
      <c r="B15" s="32" t="s">
        <v>55</v>
      </c>
      <c r="C15" s="33" t="s">
        <v>58</v>
      </c>
      <c r="D15" s="34" t="s">
        <v>60</v>
      </c>
      <c r="E15" s="35" t="s">
        <v>62</v>
      </c>
      <c r="F15" s="36"/>
      <c r="G15" s="38"/>
      <c r="H15" s="30">
        <f t="shared" si="0"/>
        <v>196.9</v>
      </c>
      <c r="I15" s="30">
        <f t="shared" si="0"/>
        <v>182.2</v>
      </c>
      <c r="J15" s="23"/>
      <c r="K15" s="23"/>
    </row>
    <row r="16" spans="1:11" s="24" customFormat="1" ht="52.5" customHeight="1">
      <c r="A16" s="39" t="s">
        <v>63</v>
      </c>
      <c r="B16" s="40" t="s">
        <v>55</v>
      </c>
      <c r="C16" s="41" t="s">
        <v>58</v>
      </c>
      <c r="D16" s="42" t="s">
        <v>60</v>
      </c>
      <c r="E16" s="43" t="s">
        <v>62</v>
      </c>
      <c r="F16" s="44" t="s">
        <v>64</v>
      </c>
      <c r="G16" s="45"/>
      <c r="H16" s="30">
        <f t="shared" si="0"/>
        <v>196.9</v>
      </c>
      <c r="I16" s="30">
        <f t="shared" si="0"/>
        <v>182.2</v>
      </c>
      <c r="J16" s="23"/>
      <c r="K16" s="23"/>
    </row>
    <row r="17" spans="1:11" s="24" customFormat="1" ht="18" customHeight="1">
      <c r="A17" s="46" t="s">
        <v>65</v>
      </c>
      <c r="B17" s="40" t="s">
        <v>55</v>
      </c>
      <c r="C17" s="41" t="s">
        <v>58</v>
      </c>
      <c r="D17" s="42" t="s">
        <v>60</v>
      </c>
      <c r="E17" s="43" t="s">
        <v>62</v>
      </c>
      <c r="F17" s="44" t="s">
        <v>64</v>
      </c>
      <c r="G17" s="45" t="s">
        <v>66</v>
      </c>
      <c r="H17" s="47">
        <v>196.9</v>
      </c>
      <c r="I17" s="47">
        <v>182.2</v>
      </c>
      <c r="J17" s="23"/>
      <c r="K17" s="23"/>
    </row>
    <row r="18" spans="1:11" s="1" customFormat="1" ht="37.5" customHeight="1">
      <c r="A18" s="49" t="s">
        <v>71</v>
      </c>
      <c r="B18" s="50" t="s">
        <v>55</v>
      </c>
      <c r="C18" s="50" t="s">
        <v>72</v>
      </c>
      <c r="D18" s="51"/>
      <c r="E18" s="52"/>
      <c r="F18" s="53"/>
      <c r="G18" s="54"/>
      <c r="H18" s="55">
        <f>H19+H29</f>
        <v>4588.8</v>
      </c>
      <c r="I18" s="55">
        <f>I19+I29</f>
        <v>4443</v>
      </c>
      <c r="J18" s="56"/>
      <c r="K18" s="56"/>
    </row>
    <row r="19" spans="1:9" s="57" customFormat="1" ht="25.5" customHeight="1">
      <c r="A19" s="31" t="s">
        <v>73</v>
      </c>
      <c r="B19" s="32" t="s">
        <v>55</v>
      </c>
      <c r="C19" s="33" t="s">
        <v>72</v>
      </c>
      <c r="D19" s="34" t="s">
        <v>74</v>
      </c>
      <c r="E19" s="35"/>
      <c r="F19" s="36"/>
      <c r="G19" s="37"/>
      <c r="H19" s="30">
        <f>H20+H23</f>
        <v>4524.1</v>
      </c>
      <c r="I19" s="30">
        <f>I20+I23</f>
        <v>4378.3</v>
      </c>
    </row>
    <row r="20" spans="1:11" s="1" customFormat="1" ht="12.75">
      <c r="A20" s="31" t="s">
        <v>75</v>
      </c>
      <c r="B20" s="50" t="s">
        <v>55</v>
      </c>
      <c r="C20" s="50" t="s">
        <v>72</v>
      </c>
      <c r="D20" s="34" t="s">
        <v>74</v>
      </c>
      <c r="E20" s="35" t="s">
        <v>62</v>
      </c>
      <c r="F20" s="44"/>
      <c r="G20" s="54"/>
      <c r="H20" s="55">
        <f>H21</f>
        <v>578.8</v>
      </c>
      <c r="I20" s="55">
        <f>I21</f>
        <v>492.5</v>
      </c>
      <c r="J20" s="58"/>
      <c r="K20" s="58"/>
    </row>
    <row r="21" spans="1:11" s="1" customFormat="1" ht="53.25" customHeight="1">
      <c r="A21" s="59" t="s">
        <v>76</v>
      </c>
      <c r="B21" s="40" t="s">
        <v>55</v>
      </c>
      <c r="C21" s="41" t="s">
        <v>72</v>
      </c>
      <c r="D21" s="42" t="s">
        <v>74</v>
      </c>
      <c r="E21" s="43" t="s">
        <v>62</v>
      </c>
      <c r="F21" s="44" t="s">
        <v>64</v>
      </c>
      <c r="G21" s="28"/>
      <c r="H21" s="60">
        <f>H22</f>
        <v>578.8</v>
      </c>
      <c r="I21" s="60">
        <f>I22</f>
        <v>492.5</v>
      </c>
      <c r="J21" s="58"/>
      <c r="K21" s="58"/>
    </row>
    <row r="22" spans="1:11" s="1" customFormat="1" ht="24">
      <c r="A22" s="61" t="s">
        <v>65</v>
      </c>
      <c r="B22" s="40" t="s">
        <v>55</v>
      </c>
      <c r="C22" s="41" t="s">
        <v>72</v>
      </c>
      <c r="D22" s="42" t="s">
        <v>74</v>
      </c>
      <c r="E22" s="43" t="s">
        <v>62</v>
      </c>
      <c r="F22" s="44" t="s">
        <v>64</v>
      </c>
      <c r="G22" s="45" t="s">
        <v>66</v>
      </c>
      <c r="H22" s="60">
        <v>578.8</v>
      </c>
      <c r="I22" s="60">
        <v>492.5</v>
      </c>
      <c r="J22" s="58"/>
      <c r="K22" s="58"/>
    </row>
    <row r="23" spans="1:11" s="1" customFormat="1" ht="12.75">
      <c r="A23" s="31" t="s">
        <v>77</v>
      </c>
      <c r="B23" s="50" t="s">
        <v>55</v>
      </c>
      <c r="C23" s="50" t="s">
        <v>72</v>
      </c>
      <c r="D23" s="34" t="s">
        <v>74</v>
      </c>
      <c r="E23" s="35" t="s">
        <v>78</v>
      </c>
      <c r="F23" s="44" t="s">
        <v>79</v>
      </c>
      <c r="G23" s="54"/>
      <c r="H23" s="55">
        <f>H24+H26</f>
        <v>3945.3</v>
      </c>
      <c r="I23" s="55">
        <f>I24+I26</f>
        <v>3885.8</v>
      </c>
      <c r="J23" s="58"/>
      <c r="K23" s="58"/>
    </row>
    <row r="24" spans="1:11" s="1" customFormat="1" ht="53.25" customHeight="1">
      <c r="A24" s="59" t="s">
        <v>76</v>
      </c>
      <c r="B24" s="62" t="s">
        <v>55</v>
      </c>
      <c r="C24" s="62" t="s">
        <v>72</v>
      </c>
      <c r="D24" s="42" t="s">
        <v>74</v>
      </c>
      <c r="E24" s="43" t="s">
        <v>78</v>
      </c>
      <c r="F24" s="44" t="s">
        <v>64</v>
      </c>
      <c r="G24" s="62"/>
      <c r="H24" s="60">
        <f>H25</f>
        <v>3180.9</v>
      </c>
      <c r="I24" s="60">
        <f>I25</f>
        <v>3231.5</v>
      </c>
      <c r="J24" s="56"/>
      <c r="K24" s="56"/>
    </row>
    <row r="25" spans="1:11" s="1" customFormat="1" ht="17.25" customHeight="1">
      <c r="A25" s="61" t="s">
        <v>65</v>
      </c>
      <c r="B25" s="62" t="s">
        <v>55</v>
      </c>
      <c r="C25" s="62" t="s">
        <v>72</v>
      </c>
      <c r="D25" s="42" t="s">
        <v>74</v>
      </c>
      <c r="E25" s="43" t="s">
        <v>78</v>
      </c>
      <c r="F25" s="44" t="s">
        <v>64</v>
      </c>
      <c r="G25" s="62" t="s">
        <v>66</v>
      </c>
      <c r="H25" s="60">
        <v>3180.9</v>
      </c>
      <c r="I25" s="60">
        <v>3231.5</v>
      </c>
      <c r="J25" s="56"/>
      <c r="K25" s="56"/>
    </row>
    <row r="26" spans="1:9" s="1" customFormat="1" ht="38.25" customHeight="1">
      <c r="A26" s="59" t="s">
        <v>80</v>
      </c>
      <c r="B26" s="63" t="s">
        <v>55</v>
      </c>
      <c r="C26" s="63" t="s">
        <v>72</v>
      </c>
      <c r="D26" s="42" t="s">
        <v>74</v>
      </c>
      <c r="E26" s="43" t="s">
        <v>78</v>
      </c>
      <c r="F26" s="44" t="s">
        <v>68</v>
      </c>
      <c r="G26" s="64"/>
      <c r="H26" s="65">
        <f>H27+H28</f>
        <v>764.4</v>
      </c>
      <c r="I26" s="65">
        <f>I27+I28</f>
        <v>654.3</v>
      </c>
    </row>
    <row r="27" spans="1:9" s="1" customFormat="1" ht="22.5" customHeight="1">
      <c r="A27" s="48" t="s">
        <v>69</v>
      </c>
      <c r="B27" s="64" t="s">
        <v>55</v>
      </c>
      <c r="C27" s="64" t="s">
        <v>72</v>
      </c>
      <c r="D27" s="42" t="s">
        <v>74</v>
      </c>
      <c r="E27" s="43" t="s">
        <v>78</v>
      </c>
      <c r="F27" s="44" t="s">
        <v>68</v>
      </c>
      <c r="G27" s="62" t="s">
        <v>70</v>
      </c>
      <c r="H27" s="65">
        <v>755.3</v>
      </c>
      <c r="I27" s="65">
        <v>652.5</v>
      </c>
    </row>
    <row r="28" spans="1:9" s="1" customFormat="1" ht="12">
      <c r="A28" s="48" t="s">
        <v>81</v>
      </c>
      <c r="B28" s="64" t="s">
        <v>55</v>
      </c>
      <c r="C28" s="64" t="s">
        <v>72</v>
      </c>
      <c r="D28" s="42" t="s">
        <v>74</v>
      </c>
      <c r="E28" s="43" t="s">
        <v>78</v>
      </c>
      <c r="F28" s="44" t="s">
        <v>68</v>
      </c>
      <c r="G28" s="62" t="s">
        <v>82</v>
      </c>
      <c r="H28" s="65">
        <v>9.1</v>
      </c>
      <c r="I28" s="65">
        <v>1.8</v>
      </c>
    </row>
    <row r="29" spans="1:9" s="1" customFormat="1" ht="12.75">
      <c r="A29" s="31" t="s">
        <v>83</v>
      </c>
      <c r="B29" s="32" t="s">
        <v>55</v>
      </c>
      <c r="C29" s="33" t="s">
        <v>72</v>
      </c>
      <c r="D29" s="34" t="s">
        <v>84</v>
      </c>
      <c r="E29" s="35"/>
      <c r="F29" s="36"/>
      <c r="G29" s="66"/>
      <c r="H29" s="30">
        <f>H30</f>
        <v>64.7</v>
      </c>
      <c r="I29" s="30">
        <f>I30</f>
        <v>64.7</v>
      </c>
    </row>
    <row r="30" spans="1:9" s="1" customFormat="1" ht="51" customHeight="1">
      <c r="A30" s="31" t="s">
        <v>85</v>
      </c>
      <c r="B30" s="32" t="s">
        <v>55</v>
      </c>
      <c r="C30" s="33" t="s">
        <v>72</v>
      </c>
      <c r="D30" s="34" t="s">
        <v>84</v>
      </c>
      <c r="E30" s="35" t="s">
        <v>62</v>
      </c>
      <c r="F30" s="36"/>
      <c r="G30" s="66"/>
      <c r="H30" s="30">
        <f>H31+H33</f>
        <v>64.7</v>
      </c>
      <c r="I30" s="30">
        <f>I31+I33</f>
        <v>64.7</v>
      </c>
    </row>
    <row r="31" spans="1:9" s="1" customFormat="1" ht="72">
      <c r="A31" s="67" t="s">
        <v>275</v>
      </c>
      <c r="B31" s="40" t="s">
        <v>55</v>
      </c>
      <c r="C31" s="41" t="s">
        <v>72</v>
      </c>
      <c r="D31" s="42" t="s">
        <v>84</v>
      </c>
      <c r="E31" s="43" t="s">
        <v>62</v>
      </c>
      <c r="F31" s="44" t="s">
        <v>86</v>
      </c>
      <c r="G31" s="68"/>
      <c r="H31" s="47">
        <f>H32</f>
        <v>17.2</v>
      </c>
      <c r="I31" s="47">
        <f>I32</f>
        <v>17.2</v>
      </c>
    </row>
    <row r="32" spans="1:9" s="1" customFormat="1" ht="18" customHeight="1">
      <c r="A32" s="69" t="s">
        <v>87</v>
      </c>
      <c r="B32" s="40" t="s">
        <v>55</v>
      </c>
      <c r="C32" s="41" t="s">
        <v>72</v>
      </c>
      <c r="D32" s="42" t="s">
        <v>84</v>
      </c>
      <c r="E32" s="43" t="s">
        <v>62</v>
      </c>
      <c r="F32" s="44" t="s">
        <v>86</v>
      </c>
      <c r="G32" s="68" t="s">
        <v>88</v>
      </c>
      <c r="H32" s="47">
        <v>17.2</v>
      </c>
      <c r="I32" s="47">
        <v>17.2</v>
      </c>
    </row>
    <row r="33" spans="1:9" s="1" customFormat="1" ht="72">
      <c r="A33" s="70" t="s">
        <v>276</v>
      </c>
      <c r="B33" s="40" t="s">
        <v>55</v>
      </c>
      <c r="C33" s="40" t="s">
        <v>72</v>
      </c>
      <c r="D33" s="42" t="s">
        <v>84</v>
      </c>
      <c r="E33" s="43" t="s">
        <v>62</v>
      </c>
      <c r="F33" s="44" t="s">
        <v>89</v>
      </c>
      <c r="G33" s="68"/>
      <c r="H33" s="47">
        <f>H34</f>
        <v>47.5</v>
      </c>
      <c r="I33" s="47">
        <f>I34</f>
        <v>47.5</v>
      </c>
    </row>
    <row r="34" spans="1:9" s="1" customFormat="1" ht="15" customHeight="1">
      <c r="A34" s="69" t="s">
        <v>87</v>
      </c>
      <c r="B34" s="40" t="s">
        <v>55</v>
      </c>
      <c r="C34" s="41" t="s">
        <v>72</v>
      </c>
      <c r="D34" s="42" t="s">
        <v>84</v>
      </c>
      <c r="E34" s="43" t="s">
        <v>62</v>
      </c>
      <c r="F34" s="44" t="s">
        <v>89</v>
      </c>
      <c r="G34" s="68" t="s">
        <v>88</v>
      </c>
      <c r="H34" s="47">
        <v>47.5</v>
      </c>
      <c r="I34" s="47">
        <v>47.5</v>
      </c>
    </row>
    <row r="35" spans="1:9" s="1" customFormat="1" ht="45.75" customHeight="1">
      <c r="A35" s="71" t="s">
        <v>90</v>
      </c>
      <c r="B35" s="72" t="s">
        <v>55</v>
      </c>
      <c r="C35" s="73" t="s">
        <v>91</v>
      </c>
      <c r="D35" s="74"/>
      <c r="E35" s="75"/>
      <c r="F35" s="76"/>
      <c r="G35" s="77"/>
      <c r="H35" s="78">
        <f>H36</f>
        <v>76.2</v>
      </c>
      <c r="I35" s="78">
        <f>I36</f>
        <v>76.2</v>
      </c>
    </row>
    <row r="36" spans="1:9" s="1" customFormat="1" ht="12.75">
      <c r="A36" s="31" t="s">
        <v>83</v>
      </c>
      <c r="B36" s="32" t="s">
        <v>55</v>
      </c>
      <c r="C36" s="33" t="s">
        <v>91</v>
      </c>
      <c r="D36" s="34" t="s">
        <v>84</v>
      </c>
      <c r="E36" s="35"/>
      <c r="F36" s="36"/>
      <c r="G36" s="37"/>
      <c r="H36" s="78">
        <f>H37</f>
        <v>76.2</v>
      </c>
      <c r="I36" s="78">
        <f>I37</f>
        <v>76.2</v>
      </c>
    </row>
    <row r="37" spans="1:9" s="1" customFormat="1" ht="58.5" customHeight="1">
      <c r="A37" s="31" t="s">
        <v>85</v>
      </c>
      <c r="B37" s="32" t="s">
        <v>55</v>
      </c>
      <c r="C37" s="33" t="s">
        <v>91</v>
      </c>
      <c r="D37" s="34" t="s">
        <v>84</v>
      </c>
      <c r="E37" s="35" t="s">
        <v>62</v>
      </c>
      <c r="F37" s="44"/>
      <c r="G37" s="45"/>
      <c r="H37" s="78">
        <f>H38+H40</f>
        <v>76.2</v>
      </c>
      <c r="I37" s="78">
        <f>I38+I40</f>
        <v>76.2</v>
      </c>
    </row>
    <row r="38" spans="1:9" s="1" customFormat="1" ht="60.75" customHeight="1">
      <c r="A38" s="80" t="s">
        <v>277</v>
      </c>
      <c r="B38" s="40" t="s">
        <v>55</v>
      </c>
      <c r="C38" s="41" t="s">
        <v>91</v>
      </c>
      <c r="D38" s="42" t="s">
        <v>84</v>
      </c>
      <c r="E38" s="43" t="s">
        <v>62</v>
      </c>
      <c r="F38" s="44" t="s">
        <v>92</v>
      </c>
      <c r="G38" s="45"/>
      <c r="H38" s="79">
        <f>H39</f>
        <v>24.1</v>
      </c>
      <c r="I38" s="79">
        <f>I39</f>
        <v>24.1</v>
      </c>
    </row>
    <row r="39" spans="1:9" s="1" customFormat="1" ht="12.75">
      <c r="A39" s="69" t="s">
        <v>83</v>
      </c>
      <c r="B39" s="40" t="s">
        <v>55</v>
      </c>
      <c r="C39" s="41" t="s">
        <v>91</v>
      </c>
      <c r="D39" s="42" t="s">
        <v>84</v>
      </c>
      <c r="E39" s="43" t="s">
        <v>62</v>
      </c>
      <c r="F39" s="44" t="s">
        <v>92</v>
      </c>
      <c r="G39" s="45" t="s">
        <v>88</v>
      </c>
      <c r="H39" s="79">
        <v>24.1</v>
      </c>
      <c r="I39" s="79">
        <v>24.1</v>
      </c>
    </row>
    <row r="40" spans="1:9" s="1" customFormat="1" ht="61.5" customHeight="1">
      <c r="A40" s="80" t="s">
        <v>278</v>
      </c>
      <c r="B40" s="40" t="s">
        <v>55</v>
      </c>
      <c r="C40" s="41" t="s">
        <v>91</v>
      </c>
      <c r="D40" s="42" t="s">
        <v>84</v>
      </c>
      <c r="E40" s="43" t="s">
        <v>62</v>
      </c>
      <c r="F40" s="44" t="s">
        <v>93</v>
      </c>
      <c r="G40" s="45"/>
      <c r="H40" s="79">
        <f>H41</f>
        <v>52.1</v>
      </c>
      <c r="I40" s="79">
        <f>I41</f>
        <v>52.1</v>
      </c>
    </row>
    <row r="41" spans="1:13" s="1" customFormat="1" ht="12.75">
      <c r="A41" s="69" t="s">
        <v>83</v>
      </c>
      <c r="B41" s="40" t="s">
        <v>55</v>
      </c>
      <c r="C41" s="41" t="s">
        <v>91</v>
      </c>
      <c r="D41" s="42" t="s">
        <v>84</v>
      </c>
      <c r="E41" s="43" t="s">
        <v>62</v>
      </c>
      <c r="F41" s="44" t="s">
        <v>93</v>
      </c>
      <c r="G41" s="45" t="s">
        <v>88</v>
      </c>
      <c r="H41" s="79">
        <v>52.1</v>
      </c>
      <c r="I41" s="79">
        <v>52.1</v>
      </c>
      <c r="L41" s="2"/>
      <c r="M41" s="2"/>
    </row>
    <row r="42" spans="1:9" s="57" customFormat="1" ht="12.75">
      <c r="A42" s="31" t="s">
        <v>94</v>
      </c>
      <c r="B42" s="32" t="s">
        <v>55</v>
      </c>
      <c r="C42" s="33" t="s">
        <v>95</v>
      </c>
      <c r="D42" s="34" t="s">
        <v>96</v>
      </c>
      <c r="E42" s="35"/>
      <c r="F42" s="36"/>
      <c r="G42" s="37"/>
      <c r="H42" s="30">
        <f aca="true" t="shared" si="1" ref="H42:I44">H43</f>
        <v>20</v>
      </c>
      <c r="I42" s="30">
        <f t="shared" si="1"/>
        <v>0</v>
      </c>
    </row>
    <row r="43" spans="1:13" s="1" customFormat="1" ht="14.25" customHeight="1">
      <c r="A43" s="31" t="s">
        <v>97</v>
      </c>
      <c r="B43" s="40" t="s">
        <v>55</v>
      </c>
      <c r="C43" s="41" t="s">
        <v>95</v>
      </c>
      <c r="D43" s="34" t="s">
        <v>96</v>
      </c>
      <c r="E43" s="35" t="s">
        <v>62</v>
      </c>
      <c r="F43" s="44"/>
      <c r="G43" s="45"/>
      <c r="H43" s="55">
        <f t="shared" si="1"/>
        <v>20</v>
      </c>
      <c r="I43" s="55">
        <f t="shared" si="1"/>
        <v>0</v>
      </c>
      <c r="L43" s="2"/>
      <c r="M43" s="2"/>
    </row>
    <row r="44" spans="1:13" s="1" customFormat="1" ht="22.5" customHeight="1">
      <c r="A44" s="81" t="s">
        <v>98</v>
      </c>
      <c r="B44" s="40" t="s">
        <v>55</v>
      </c>
      <c r="C44" s="41" t="s">
        <v>95</v>
      </c>
      <c r="D44" s="42" t="s">
        <v>96</v>
      </c>
      <c r="E44" s="43" t="s">
        <v>62</v>
      </c>
      <c r="F44" s="44" t="s">
        <v>99</v>
      </c>
      <c r="G44" s="45"/>
      <c r="H44" s="60">
        <f t="shared" si="1"/>
        <v>20</v>
      </c>
      <c r="I44" s="60">
        <f t="shared" si="1"/>
        <v>0</v>
      </c>
      <c r="L44" s="2"/>
      <c r="M44" s="2"/>
    </row>
    <row r="45" spans="1:13" s="1" customFormat="1" ht="16.5" customHeight="1">
      <c r="A45" s="82" t="s">
        <v>100</v>
      </c>
      <c r="B45" s="40" t="s">
        <v>55</v>
      </c>
      <c r="C45" s="41" t="s">
        <v>95</v>
      </c>
      <c r="D45" s="42" t="s">
        <v>96</v>
      </c>
      <c r="E45" s="43" t="s">
        <v>62</v>
      </c>
      <c r="F45" s="44" t="s">
        <v>99</v>
      </c>
      <c r="G45" s="45" t="s">
        <v>101</v>
      </c>
      <c r="H45" s="60">
        <v>20</v>
      </c>
      <c r="I45" s="60">
        <v>0</v>
      </c>
      <c r="L45" s="2"/>
      <c r="M45" s="2"/>
    </row>
    <row r="46" spans="1:13" s="1" customFormat="1" ht="12.75">
      <c r="A46" s="83" t="s">
        <v>102</v>
      </c>
      <c r="B46" s="25" t="s">
        <v>55</v>
      </c>
      <c r="C46" s="26" t="s">
        <v>103</v>
      </c>
      <c r="D46" s="42"/>
      <c r="E46" s="43"/>
      <c r="F46" s="44"/>
      <c r="G46" s="45"/>
      <c r="H46" s="84">
        <f>H81+H47+H51+H60+H56+H85+H86+H74</f>
        <v>1176.6</v>
      </c>
      <c r="I46" s="84">
        <f>I81+I47+I51+I60+I56+I85+I86+I74</f>
        <v>962.9999999999999</v>
      </c>
      <c r="L46" s="2"/>
      <c r="M46" s="2"/>
    </row>
    <row r="47" spans="1:9" s="57" customFormat="1" ht="29.25" customHeight="1">
      <c r="A47" s="31" t="s">
        <v>104</v>
      </c>
      <c r="B47" s="32" t="s">
        <v>55</v>
      </c>
      <c r="C47" s="33" t="s">
        <v>103</v>
      </c>
      <c r="D47" s="34" t="s">
        <v>105</v>
      </c>
      <c r="E47" s="35" t="s">
        <v>106</v>
      </c>
      <c r="F47" s="36" t="s">
        <v>79</v>
      </c>
      <c r="G47" s="37"/>
      <c r="H47" s="30">
        <f aca="true" t="shared" si="2" ref="H47:I49">H48</f>
        <v>110</v>
      </c>
      <c r="I47" s="30">
        <f t="shared" si="2"/>
        <v>105</v>
      </c>
    </row>
    <row r="48" spans="1:13" s="1" customFormat="1" ht="46.5" customHeight="1">
      <c r="A48" s="85" t="s">
        <v>107</v>
      </c>
      <c r="B48" s="54" t="s">
        <v>55</v>
      </c>
      <c r="C48" s="54" t="s">
        <v>103</v>
      </c>
      <c r="D48" s="34" t="s">
        <v>105</v>
      </c>
      <c r="E48" s="35" t="s">
        <v>62</v>
      </c>
      <c r="F48" s="36" t="s">
        <v>79</v>
      </c>
      <c r="G48" s="54"/>
      <c r="H48" s="55">
        <f t="shared" si="2"/>
        <v>110</v>
      </c>
      <c r="I48" s="55">
        <f t="shared" si="2"/>
        <v>105</v>
      </c>
      <c r="L48" s="2"/>
      <c r="M48" s="2"/>
    </row>
    <row r="49" spans="1:13" s="1" customFormat="1" ht="57.75" customHeight="1">
      <c r="A49" s="86" t="s">
        <v>279</v>
      </c>
      <c r="B49" s="62" t="s">
        <v>55</v>
      </c>
      <c r="C49" s="62" t="s">
        <v>103</v>
      </c>
      <c r="D49" s="42" t="s">
        <v>105</v>
      </c>
      <c r="E49" s="43" t="s">
        <v>62</v>
      </c>
      <c r="F49" s="44" t="s">
        <v>108</v>
      </c>
      <c r="G49" s="87"/>
      <c r="H49" s="60">
        <f t="shared" si="2"/>
        <v>110</v>
      </c>
      <c r="I49" s="60">
        <f t="shared" si="2"/>
        <v>105</v>
      </c>
      <c r="L49" s="2"/>
      <c r="M49" s="2"/>
    </row>
    <row r="50" spans="1:13" s="1" customFormat="1" ht="25.5" customHeight="1">
      <c r="A50" s="48" t="s">
        <v>69</v>
      </c>
      <c r="B50" s="62" t="s">
        <v>55</v>
      </c>
      <c r="C50" s="62" t="s">
        <v>103</v>
      </c>
      <c r="D50" s="42" t="s">
        <v>105</v>
      </c>
      <c r="E50" s="43" t="s">
        <v>62</v>
      </c>
      <c r="F50" s="44" t="s">
        <v>108</v>
      </c>
      <c r="G50" s="87">
        <v>240</v>
      </c>
      <c r="H50" s="65">
        <v>110</v>
      </c>
      <c r="I50" s="65">
        <v>105</v>
      </c>
      <c r="L50" s="2"/>
      <c r="M50" s="2"/>
    </row>
    <row r="51" spans="1:9" s="57" customFormat="1" ht="24.75" customHeight="1">
      <c r="A51" s="31" t="s">
        <v>109</v>
      </c>
      <c r="B51" s="32" t="s">
        <v>55</v>
      </c>
      <c r="C51" s="33" t="s">
        <v>103</v>
      </c>
      <c r="D51" s="34" t="s">
        <v>110</v>
      </c>
      <c r="E51" s="35"/>
      <c r="F51" s="36"/>
      <c r="G51" s="37"/>
      <c r="H51" s="30">
        <f>H52</f>
        <v>277.9</v>
      </c>
      <c r="I51" s="30">
        <f>I52</f>
        <v>243.6</v>
      </c>
    </row>
    <row r="52" spans="1:13" s="1" customFormat="1" ht="41.25" customHeight="1">
      <c r="A52" s="31" t="s">
        <v>111</v>
      </c>
      <c r="B52" s="50" t="s">
        <v>55</v>
      </c>
      <c r="C52" s="50" t="s">
        <v>103</v>
      </c>
      <c r="D52" s="34" t="s">
        <v>110</v>
      </c>
      <c r="E52" s="35" t="s">
        <v>62</v>
      </c>
      <c r="F52" s="36"/>
      <c r="G52" s="54"/>
      <c r="H52" s="88">
        <f>H53+H54</f>
        <v>277.9</v>
      </c>
      <c r="I52" s="88">
        <f>I53+I54</f>
        <v>243.6</v>
      </c>
      <c r="L52" s="2"/>
      <c r="M52" s="2"/>
    </row>
    <row r="53" spans="1:11" s="24" customFormat="1" ht="27" customHeight="1">
      <c r="A53" s="39" t="s">
        <v>112</v>
      </c>
      <c r="B53" s="40" t="s">
        <v>55</v>
      </c>
      <c r="C53" s="41" t="s">
        <v>103</v>
      </c>
      <c r="D53" s="42" t="s">
        <v>110</v>
      </c>
      <c r="E53" s="43" t="s">
        <v>62</v>
      </c>
      <c r="F53" s="44" t="s">
        <v>113</v>
      </c>
      <c r="G53" s="45" t="s">
        <v>114</v>
      </c>
      <c r="H53" s="47">
        <v>159.1</v>
      </c>
      <c r="I53" s="47">
        <v>159.1</v>
      </c>
      <c r="J53" s="1"/>
      <c r="K53" s="1"/>
    </row>
    <row r="54" spans="1:11" s="24" customFormat="1" ht="35.25" customHeight="1">
      <c r="A54" s="39" t="s">
        <v>115</v>
      </c>
      <c r="B54" s="40" t="s">
        <v>55</v>
      </c>
      <c r="C54" s="41" t="s">
        <v>103</v>
      </c>
      <c r="D54" s="42" t="s">
        <v>110</v>
      </c>
      <c r="E54" s="43" t="s">
        <v>62</v>
      </c>
      <c r="F54" s="44" t="s">
        <v>116</v>
      </c>
      <c r="G54" s="45"/>
      <c r="H54" s="30">
        <f>H55</f>
        <v>118.8</v>
      </c>
      <c r="I54" s="30">
        <v>84.5</v>
      </c>
      <c r="J54" s="23"/>
      <c r="K54" s="23"/>
    </row>
    <row r="55" spans="1:11" s="24" customFormat="1" ht="25.5">
      <c r="A55" s="39" t="s">
        <v>69</v>
      </c>
      <c r="B55" s="40" t="s">
        <v>55</v>
      </c>
      <c r="C55" s="41" t="s">
        <v>103</v>
      </c>
      <c r="D55" s="42" t="s">
        <v>110</v>
      </c>
      <c r="E55" s="43" t="s">
        <v>62</v>
      </c>
      <c r="F55" s="44" t="s">
        <v>116</v>
      </c>
      <c r="G55" s="45" t="s">
        <v>70</v>
      </c>
      <c r="H55" s="47">
        <v>118.8</v>
      </c>
      <c r="I55" s="47">
        <v>84.5</v>
      </c>
      <c r="J55" s="23"/>
      <c r="K55" s="23"/>
    </row>
    <row r="56" spans="1:11" s="24" customFormat="1" ht="14.25">
      <c r="A56" s="31" t="s">
        <v>59</v>
      </c>
      <c r="B56" s="32" t="s">
        <v>55</v>
      </c>
      <c r="C56" s="33" t="s">
        <v>103</v>
      </c>
      <c r="D56" s="34" t="s">
        <v>60</v>
      </c>
      <c r="E56" s="35"/>
      <c r="F56" s="36"/>
      <c r="G56" s="37"/>
      <c r="H56" s="30">
        <f aca="true" t="shared" si="3" ref="H56:I58">H57</f>
        <v>50</v>
      </c>
      <c r="I56" s="30">
        <f t="shared" si="3"/>
        <v>0</v>
      </c>
      <c r="J56" s="23"/>
      <c r="K56" s="23"/>
    </row>
    <row r="57" spans="1:11" s="24" customFormat="1" ht="22.5" customHeight="1">
      <c r="A57" s="31" t="s">
        <v>61</v>
      </c>
      <c r="B57" s="32" t="s">
        <v>55</v>
      </c>
      <c r="C57" s="33" t="s">
        <v>103</v>
      </c>
      <c r="D57" s="34" t="s">
        <v>60</v>
      </c>
      <c r="E57" s="35" t="s">
        <v>62</v>
      </c>
      <c r="F57" s="36"/>
      <c r="G57" s="38"/>
      <c r="H57" s="30">
        <f t="shared" si="3"/>
        <v>50</v>
      </c>
      <c r="I57" s="30">
        <f t="shared" si="3"/>
        <v>0</v>
      </c>
      <c r="J57" s="23"/>
      <c r="K57" s="23"/>
    </row>
    <row r="58" spans="1:11" s="24" customFormat="1" ht="36.75" customHeight="1">
      <c r="A58" s="39" t="s">
        <v>117</v>
      </c>
      <c r="B58" s="40" t="s">
        <v>55</v>
      </c>
      <c r="C58" s="41" t="s">
        <v>103</v>
      </c>
      <c r="D58" s="42" t="s">
        <v>60</v>
      </c>
      <c r="E58" s="43" t="s">
        <v>62</v>
      </c>
      <c r="F58" s="44" t="s">
        <v>118</v>
      </c>
      <c r="G58" s="45"/>
      <c r="H58" s="30">
        <f t="shared" si="3"/>
        <v>50</v>
      </c>
      <c r="I58" s="30">
        <f t="shared" si="3"/>
        <v>0</v>
      </c>
      <c r="J58" s="23"/>
      <c r="K58" s="23"/>
    </row>
    <row r="59" spans="1:11" s="24" customFormat="1" ht="23.25" customHeight="1">
      <c r="A59" s="48" t="s">
        <v>69</v>
      </c>
      <c r="B59" s="40" t="s">
        <v>55</v>
      </c>
      <c r="C59" s="41" t="s">
        <v>103</v>
      </c>
      <c r="D59" s="42" t="s">
        <v>60</v>
      </c>
      <c r="E59" s="43" t="s">
        <v>62</v>
      </c>
      <c r="F59" s="44" t="s">
        <v>118</v>
      </c>
      <c r="G59" s="45" t="s">
        <v>70</v>
      </c>
      <c r="H59" s="47">
        <v>50</v>
      </c>
      <c r="I59" s="47">
        <v>0</v>
      </c>
      <c r="J59" s="23"/>
      <c r="K59" s="23"/>
    </row>
    <row r="60" spans="1:9" s="57" customFormat="1" ht="24.75" customHeight="1">
      <c r="A60" s="31" t="s">
        <v>73</v>
      </c>
      <c r="B60" s="32" t="s">
        <v>55</v>
      </c>
      <c r="C60" s="33" t="s">
        <v>103</v>
      </c>
      <c r="D60" s="34" t="s">
        <v>74</v>
      </c>
      <c r="E60" s="35"/>
      <c r="F60" s="36"/>
      <c r="G60" s="37"/>
      <c r="H60" s="30">
        <f>H61+H68</f>
        <v>418.6</v>
      </c>
      <c r="I60" s="30">
        <f>I61+I68</f>
        <v>416.2</v>
      </c>
    </row>
    <row r="61" spans="1:13" s="1" customFormat="1" ht="12.75">
      <c r="A61" s="31" t="s">
        <v>77</v>
      </c>
      <c r="B61" s="50" t="s">
        <v>55</v>
      </c>
      <c r="C61" s="50" t="s">
        <v>103</v>
      </c>
      <c r="D61" s="34" t="s">
        <v>74</v>
      </c>
      <c r="E61" s="35" t="s">
        <v>78</v>
      </c>
      <c r="F61" s="36"/>
      <c r="G61" s="54"/>
      <c r="H61" s="88">
        <f>H62+H66+H64+H70</f>
        <v>196.5</v>
      </c>
      <c r="I61" s="88">
        <f>I62+I66+I64+I70</f>
        <v>194.2</v>
      </c>
      <c r="L61" s="2"/>
      <c r="M61" s="2"/>
    </row>
    <row r="62" spans="1:13" s="1" customFormat="1" ht="36.75" customHeight="1">
      <c r="A62" s="85" t="s">
        <v>119</v>
      </c>
      <c r="B62" s="63" t="s">
        <v>55</v>
      </c>
      <c r="C62" s="63" t="s">
        <v>103</v>
      </c>
      <c r="D62" s="42" t="s">
        <v>74</v>
      </c>
      <c r="E62" s="43" t="s">
        <v>78</v>
      </c>
      <c r="F62" s="44" t="s">
        <v>118</v>
      </c>
      <c r="G62" s="87"/>
      <c r="H62" s="65">
        <f>H63</f>
        <v>100</v>
      </c>
      <c r="I62" s="65">
        <f>I63</f>
        <v>102.3</v>
      </c>
      <c r="L62" s="2"/>
      <c r="M62" s="2"/>
    </row>
    <row r="63" spans="1:13" s="1" customFormat="1" ht="27.75" customHeight="1">
      <c r="A63" s="48" t="s">
        <v>69</v>
      </c>
      <c r="B63" s="63" t="s">
        <v>55</v>
      </c>
      <c r="C63" s="63" t="s">
        <v>103</v>
      </c>
      <c r="D63" s="42" t="s">
        <v>74</v>
      </c>
      <c r="E63" s="43" t="s">
        <v>78</v>
      </c>
      <c r="F63" s="44" t="s">
        <v>118</v>
      </c>
      <c r="G63" s="42" t="s">
        <v>70</v>
      </c>
      <c r="H63" s="65">
        <v>100</v>
      </c>
      <c r="I63" s="65">
        <v>102.3</v>
      </c>
      <c r="J63" s="89"/>
      <c r="L63" s="2"/>
      <c r="M63" s="2"/>
    </row>
    <row r="64" spans="1:13" s="1" customFormat="1" ht="27.75" customHeight="1">
      <c r="A64" s="48" t="s">
        <v>120</v>
      </c>
      <c r="B64" s="63" t="s">
        <v>55</v>
      </c>
      <c r="C64" s="63" t="s">
        <v>103</v>
      </c>
      <c r="D64" s="42" t="s">
        <v>74</v>
      </c>
      <c r="E64" s="43" t="s">
        <v>78</v>
      </c>
      <c r="F64" s="44" t="s">
        <v>118</v>
      </c>
      <c r="G64" s="87"/>
      <c r="H64" s="65">
        <f>H65</f>
        <v>75</v>
      </c>
      <c r="I64" s="65">
        <f>I65</f>
        <v>70.7</v>
      </c>
      <c r="L64" s="2"/>
      <c r="M64" s="2"/>
    </row>
    <row r="65" spans="1:13" s="1" customFormat="1" ht="27.75" customHeight="1">
      <c r="A65" s="48" t="s">
        <v>69</v>
      </c>
      <c r="B65" s="63" t="s">
        <v>55</v>
      </c>
      <c r="C65" s="63" t="s">
        <v>103</v>
      </c>
      <c r="D65" s="42" t="s">
        <v>74</v>
      </c>
      <c r="E65" s="43" t="s">
        <v>78</v>
      </c>
      <c r="F65" s="44" t="s">
        <v>118</v>
      </c>
      <c r="G65" s="42">
        <v>240</v>
      </c>
      <c r="H65" s="65">
        <v>75</v>
      </c>
      <c r="I65" s="65">
        <v>70.7</v>
      </c>
      <c r="L65" s="2"/>
      <c r="M65" s="2"/>
    </row>
    <row r="66" spans="1:13" s="1" customFormat="1" ht="31.5" customHeight="1">
      <c r="A66" s="90" t="s">
        <v>280</v>
      </c>
      <c r="B66" s="62" t="s">
        <v>55</v>
      </c>
      <c r="C66" s="62" t="s">
        <v>103</v>
      </c>
      <c r="D66" s="42" t="s">
        <v>74</v>
      </c>
      <c r="E66" s="43" t="s">
        <v>78</v>
      </c>
      <c r="F66" s="44" t="s">
        <v>122</v>
      </c>
      <c r="G66" s="91"/>
      <c r="H66" s="60">
        <f>H67</f>
        <v>21.5</v>
      </c>
      <c r="I66" s="60">
        <f>I67</f>
        <v>21.2</v>
      </c>
      <c r="L66" s="2"/>
      <c r="M66" s="2"/>
    </row>
    <row r="67" spans="1:13" s="1" customFormat="1" ht="24.75" customHeight="1">
      <c r="A67" s="48" t="s">
        <v>69</v>
      </c>
      <c r="B67" s="62" t="s">
        <v>55</v>
      </c>
      <c r="C67" s="62" t="s">
        <v>103</v>
      </c>
      <c r="D67" s="42" t="s">
        <v>74</v>
      </c>
      <c r="E67" s="43" t="s">
        <v>78</v>
      </c>
      <c r="F67" s="44" t="s">
        <v>122</v>
      </c>
      <c r="G67" s="87">
        <v>240</v>
      </c>
      <c r="H67" s="60">
        <v>21.5</v>
      </c>
      <c r="I67" s="60">
        <v>21.2</v>
      </c>
      <c r="L67" s="2"/>
      <c r="M67" s="2"/>
    </row>
    <row r="68" spans="1:13" s="1" customFormat="1" ht="59.25" customHeight="1">
      <c r="A68" s="92" t="s">
        <v>281</v>
      </c>
      <c r="B68" s="62" t="s">
        <v>55</v>
      </c>
      <c r="C68" s="62" t="s">
        <v>103</v>
      </c>
      <c r="D68" s="42" t="s">
        <v>74</v>
      </c>
      <c r="E68" s="43" t="s">
        <v>124</v>
      </c>
      <c r="F68" s="44" t="s">
        <v>125</v>
      </c>
      <c r="G68" s="93"/>
      <c r="H68" s="55">
        <v>222.1</v>
      </c>
      <c r="I68" s="55">
        <f>I69+I73</f>
        <v>222</v>
      </c>
      <c r="L68" s="2"/>
      <c r="M68" s="2"/>
    </row>
    <row r="69" spans="1:13" s="1" customFormat="1" ht="36" customHeight="1">
      <c r="A69" s="48" t="s">
        <v>126</v>
      </c>
      <c r="B69" s="62" t="s">
        <v>55</v>
      </c>
      <c r="C69" s="62" t="s">
        <v>103</v>
      </c>
      <c r="D69" s="42" t="s">
        <v>74</v>
      </c>
      <c r="E69" s="43" t="s">
        <v>124</v>
      </c>
      <c r="F69" s="44" t="s">
        <v>125</v>
      </c>
      <c r="G69" s="93">
        <v>831</v>
      </c>
      <c r="H69" s="60">
        <v>221.1</v>
      </c>
      <c r="I69" s="60">
        <v>222</v>
      </c>
      <c r="L69" s="2"/>
      <c r="M69" s="2"/>
    </row>
    <row r="70" spans="1:13" s="1" customFormat="1" ht="18.75" customHeight="1" hidden="1">
      <c r="A70" s="48"/>
      <c r="B70" s="62"/>
      <c r="C70" s="62"/>
      <c r="D70" s="42"/>
      <c r="E70" s="43"/>
      <c r="F70" s="44"/>
      <c r="G70" s="93"/>
      <c r="H70" s="55">
        <f>H71</f>
        <v>0</v>
      </c>
      <c r="I70" s="55"/>
      <c r="L70" s="2"/>
      <c r="M70" s="2"/>
    </row>
    <row r="71" spans="1:13" s="1" customFormat="1" ht="15" customHeight="1" hidden="1">
      <c r="A71" s="48"/>
      <c r="B71" s="62"/>
      <c r="C71" s="62"/>
      <c r="D71" s="42"/>
      <c r="E71" s="43"/>
      <c r="F71" s="44"/>
      <c r="G71" s="93"/>
      <c r="H71" s="60"/>
      <c r="I71" s="60"/>
      <c r="L71" s="2"/>
      <c r="M71" s="2"/>
    </row>
    <row r="72" spans="1:13" s="1" customFormat="1" ht="39" customHeight="1" hidden="1">
      <c r="A72" s="94" t="s">
        <v>127</v>
      </c>
      <c r="B72" s="95" t="s">
        <v>55</v>
      </c>
      <c r="C72" s="95" t="s">
        <v>103</v>
      </c>
      <c r="D72" s="96" t="s">
        <v>128</v>
      </c>
      <c r="E72" s="97" t="s">
        <v>129</v>
      </c>
      <c r="F72" s="98" t="s">
        <v>130</v>
      </c>
      <c r="G72" s="99"/>
      <c r="H72" s="100"/>
      <c r="I72" s="100"/>
      <c r="L72" s="2"/>
      <c r="M72" s="2"/>
    </row>
    <row r="73" spans="1:13" s="1" customFormat="1" ht="22.5" customHeight="1" hidden="1">
      <c r="A73" s="94" t="s">
        <v>131</v>
      </c>
      <c r="B73" s="95" t="s">
        <v>55</v>
      </c>
      <c r="C73" s="95" t="s">
        <v>103</v>
      </c>
      <c r="D73" s="96" t="s">
        <v>128</v>
      </c>
      <c r="E73" s="97" t="s">
        <v>129</v>
      </c>
      <c r="F73" s="98" t="s">
        <v>130</v>
      </c>
      <c r="G73" s="99">
        <v>831</v>
      </c>
      <c r="H73" s="100"/>
      <c r="I73" s="100"/>
      <c r="L73" s="2"/>
      <c r="M73" s="2"/>
    </row>
    <row r="74" spans="1:13" s="1" customFormat="1" ht="12.75">
      <c r="A74" s="31" t="s">
        <v>132</v>
      </c>
      <c r="B74" s="54" t="s">
        <v>55</v>
      </c>
      <c r="C74" s="54" t="s">
        <v>103</v>
      </c>
      <c r="D74" s="34" t="s">
        <v>128</v>
      </c>
      <c r="E74" s="35"/>
      <c r="F74" s="36"/>
      <c r="G74" s="101"/>
      <c r="H74" s="55">
        <f>H77+H75</f>
        <v>8.1</v>
      </c>
      <c r="I74" s="55">
        <f>I77+I75</f>
        <v>8.1</v>
      </c>
      <c r="L74" s="2"/>
      <c r="M74" s="2"/>
    </row>
    <row r="75" spans="1:13" s="1" customFormat="1" ht="24" customHeight="1" hidden="1">
      <c r="A75" s="48" t="s">
        <v>134</v>
      </c>
      <c r="B75" s="62" t="s">
        <v>55</v>
      </c>
      <c r="C75" s="102" t="s">
        <v>103</v>
      </c>
      <c r="D75" s="42" t="s">
        <v>128</v>
      </c>
      <c r="E75" s="43" t="s">
        <v>129</v>
      </c>
      <c r="F75" s="44" t="s">
        <v>135</v>
      </c>
      <c r="G75" s="93"/>
      <c r="H75" s="60">
        <v>0</v>
      </c>
      <c r="I75" s="60"/>
      <c r="L75" s="2"/>
      <c r="M75" s="2"/>
    </row>
    <row r="76" spans="1:13" s="1" customFormat="1" ht="18" customHeight="1" hidden="1">
      <c r="A76" s="48" t="s">
        <v>69</v>
      </c>
      <c r="B76" s="62" t="s">
        <v>55</v>
      </c>
      <c r="C76" s="102" t="s">
        <v>103</v>
      </c>
      <c r="D76" s="42" t="s">
        <v>128</v>
      </c>
      <c r="E76" s="43" t="s">
        <v>129</v>
      </c>
      <c r="F76" s="44" t="s">
        <v>135</v>
      </c>
      <c r="G76" s="93">
        <v>240</v>
      </c>
      <c r="H76" s="60">
        <v>0</v>
      </c>
      <c r="I76" s="60"/>
      <c r="L76" s="2"/>
      <c r="M76" s="2"/>
    </row>
    <row r="77" spans="1:13" s="1" customFormat="1" ht="12.75">
      <c r="A77" s="31" t="s">
        <v>132</v>
      </c>
      <c r="B77" s="32" t="s">
        <v>55</v>
      </c>
      <c r="C77" s="33" t="s">
        <v>103</v>
      </c>
      <c r="D77" s="34" t="s">
        <v>128</v>
      </c>
      <c r="E77" s="35"/>
      <c r="F77" s="36"/>
      <c r="G77" s="37"/>
      <c r="H77" s="30">
        <f aca="true" t="shared" si="4" ref="H77:I79">H78</f>
        <v>8.1</v>
      </c>
      <c r="I77" s="30">
        <f t="shared" si="4"/>
        <v>8.1</v>
      </c>
      <c r="L77" s="2"/>
      <c r="M77" s="2"/>
    </row>
    <row r="78" spans="1:13" s="1" customFormat="1" ht="12.75">
      <c r="A78" s="69" t="s">
        <v>136</v>
      </c>
      <c r="B78" s="40" t="s">
        <v>55</v>
      </c>
      <c r="C78" s="41" t="s">
        <v>103</v>
      </c>
      <c r="D78" s="42" t="s">
        <v>128</v>
      </c>
      <c r="E78" s="43" t="s">
        <v>129</v>
      </c>
      <c r="F78" s="44"/>
      <c r="G78" s="45"/>
      <c r="H78" s="65">
        <f t="shared" si="4"/>
        <v>8.1</v>
      </c>
      <c r="I78" s="65">
        <f t="shared" si="4"/>
        <v>8.1</v>
      </c>
      <c r="L78" s="2"/>
      <c r="M78" s="2"/>
    </row>
    <row r="79" spans="1:13" s="1" customFormat="1" ht="25.5">
      <c r="A79" s="69" t="s">
        <v>137</v>
      </c>
      <c r="B79" s="40" t="s">
        <v>55</v>
      </c>
      <c r="C79" s="41" t="s">
        <v>103</v>
      </c>
      <c r="D79" s="42" t="s">
        <v>128</v>
      </c>
      <c r="E79" s="43" t="s">
        <v>129</v>
      </c>
      <c r="F79" s="44" t="s">
        <v>138</v>
      </c>
      <c r="G79" s="45"/>
      <c r="H79" s="65">
        <f t="shared" si="4"/>
        <v>8.1</v>
      </c>
      <c r="I79" s="65">
        <f t="shared" si="4"/>
        <v>8.1</v>
      </c>
      <c r="L79" s="2"/>
      <c r="M79" s="2"/>
    </row>
    <row r="80" spans="1:13" s="1" customFormat="1" ht="12">
      <c r="A80" s="48" t="s">
        <v>81</v>
      </c>
      <c r="B80" s="40" t="s">
        <v>55</v>
      </c>
      <c r="C80" s="41" t="s">
        <v>103</v>
      </c>
      <c r="D80" s="42" t="s">
        <v>128</v>
      </c>
      <c r="E80" s="43" t="s">
        <v>129</v>
      </c>
      <c r="F80" s="44" t="s">
        <v>138</v>
      </c>
      <c r="G80" s="45" t="s">
        <v>82</v>
      </c>
      <c r="H80" s="65">
        <v>8.1</v>
      </c>
      <c r="I80" s="65">
        <v>8.1</v>
      </c>
      <c r="L80" s="2"/>
      <c r="M80" s="2"/>
    </row>
    <row r="81" spans="1:9" s="57" customFormat="1" ht="12.75">
      <c r="A81" s="31" t="s">
        <v>83</v>
      </c>
      <c r="B81" s="32" t="s">
        <v>55</v>
      </c>
      <c r="C81" s="33" t="s">
        <v>103</v>
      </c>
      <c r="D81" s="34" t="s">
        <v>84</v>
      </c>
      <c r="E81" s="35"/>
      <c r="F81" s="36"/>
      <c r="G81" s="37"/>
      <c r="H81" s="30">
        <f aca="true" t="shared" si="5" ref="H81:I83">H82</f>
        <v>45.3</v>
      </c>
      <c r="I81" s="30">
        <f t="shared" si="5"/>
        <v>45.3</v>
      </c>
    </row>
    <row r="82" spans="1:13" s="1" customFormat="1" ht="55.5" customHeight="1">
      <c r="A82" s="31" t="s">
        <v>139</v>
      </c>
      <c r="B82" s="32" t="s">
        <v>55</v>
      </c>
      <c r="C82" s="33" t="s">
        <v>103</v>
      </c>
      <c r="D82" s="34" t="s">
        <v>84</v>
      </c>
      <c r="E82" s="35" t="s">
        <v>124</v>
      </c>
      <c r="F82" s="44"/>
      <c r="G82" s="45"/>
      <c r="H82" s="60">
        <f t="shared" si="5"/>
        <v>45.3</v>
      </c>
      <c r="I82" s="60">
        <f t="shared" si="5"/>
        <v>45.3</v>
      </c>
      <c r="L82" s="2"/>
      <c r="M82" s="2"/>
    </row>
    <row r="83" spans="1:13" s="1" customFormat="1" ht="49.5" customHeight="1">
      <c r="A83" s="70" t="s">
        <v>282</v>
      </c>
      <c r="B83" s="40" t="s">
        <v>55</v>
      </c>
      <c r="C83" s="41" t="s">
        <v>103</v>
      </c>
      <c r="D83" s="42" t="s">
        <v>84</v>
      </c>
      <c r="E83" s="43" t="s">
        <v>124</v>
      </c>
      <c r="F83" s="44" t="s">
        <v>141</v>
      </c>
      <c r="G83" s="45"/>
      <c r="H83" s="60">
        <f t="shared" si="5"/>
        <v>45.3</v>
      </c>
      <c r="I83" s="60">
        <f t="shared" si="5"/>
        <v>45.3</v>
      </c>
      <c r="L83" s="2"/>
      <c r="M83" s="2"/>
    </row>
    <row r="84" spans="1:13" s="1" customFormat="1" ht="17.25" customHeight="1">
      <c r="A84" s="69" t="s">
        <v>142</v>
      </c>
      <c r="B84" s="40" t="s">
        <v>55</v>
      </c>
      <c r="C84" s="41" t="s">
        <v>103</v>
      </c>
      <c r="D84" s="42" t="s">
        <v>84</v>
      </c>
      <c r="E84" s="43" t="s">
        <v>124</v>
      </c>
      <c r="F84" s="44" t="s">
        <v>141</v>
      </c>
      <c r="G84" s="45" t="s">
        <v>143</v>
      </c>
      <c r="H84" s="65">
        <v>45.3</v>
      </c>
      <c r="I84" s="65">
        <v>45.3</v>
      </c>
      <c r="L84" s="2"/>
      <c r="M84" s="2"/>
    </row>
    <row r="85" spans="1:13" s="1" customFormat="1" ht="16.5" customHeight="1" hidden="1">
      <c r="A85" s="103" t="s">
        <v>132</v>
      </c>
      <c r="B85" s="104" t="s">
        <v>55</v>
      </c>
      <c r="C85" s="105" t="s">
        <v>103</v>
      </c>
      <c r="D85" s="105" t="s">
        <v>144</v>
      </c>
      <c r="E85" s="106" t="s">
        <v>62</v>
      </c>
      <c r="F85" s="107" t="s">
        <v>79</v>
      </c>
      <c r="G85" s="106"/>
      <c r="H85" s="108"/>
      <c r="I85" s="108"/>
      <c r="L85" s="2"/>
      <c r="M85" s="2"/>
    </row>
    <row r="86" spans="1:13" s="1" customFormat="1" ht="15.75" customHeight="1">
      <c r="A86" s="31" t="s">
        <v>132</v>
      </c>
      <c r="B86" s="32" t="s">
        <v>55</v>
      </c>
      <c r="C86" s="33" t="s">
        <v>103</v>
      </c>
      <c r="D86" s="34"/>
      <c r="E86" s="35"/>
      <c r="F86" s="36"/>
      <c r="G86" s="38"/>
      <c r="H86" s="88">
        <f>H87+H89+H91+H93+H95+H97+H99</f>
        <v>266.70000000000005</v>
      </c>
      <c r="I86" s="88">
        <f>I87+I89+I91+I93+I95+I97+I99</f>
        <v>144.8</v>
      </c>
      <c r="L86" s="2"/>
      <c r="M86" s="2"/>
    </row>
    <row r="87" spans="1:13" s="1" customFormat="1" ht="34.5" customHeight="1">
      <c r="A87" s="48" t="s">
        <v>283</v>
      </c>
      <c r="B87" s="32" t="s">
        <v>55</v>
      </c>
      <c r="C87" s="33" t="s">
        <v>103</v>
      </c>
      <c r="D87" s="34" t="s">
        <v>128</v>
      </c>
      <c r="E87" s="35" t="s">
        <v>129</v>
      </c>
      <c r="F87" s="36" t="s">
        <v>130</v>
      </c>
      <c r="G87" s="38"/>
      <c r="H87" s="88">
        <v>56.4</v>
      </c>
      <c r="I87" s="88">
        <v>0</v>
      </c>
      <c r="L87" s="2"/>
      <c r="M87" s="2"/>
    </row>
    <row r="88" spans="1:13" s="1" customFormat="1" ht="24" customHeight="1">
      <c r="A88" s="109" t="s">
        <v>146</v>
      </c>
      <c r="B88" s="40" t="s">
        <v>55</v>
      </c>
      <c r="C88" s="41" t="s">
        <v>103</v>
      </c>
      <c r="D88" s="42" t="s">
        <v>128</v>
      </c>
      <c r="E88" s="43" t="s">
        <v>129</v>
      </c>
      <c r="F88" s="44" t="s">
        <v>130</v>
      </c>
      <c r="G88" s="45" t="s">
        <v>70</v>
      </c>
      <c r="H88" s="65">
        <v>56.4</v>
      </c>
      <c r="I88" s="65">
        <v>0</v>
      </c>
      <c r="L88" s="2"/>
      <c r="M88" s="2"/>
    </row>
    <row r="89" spans="1:13" s="1" customFormat="1" ht="33.75" customHeight="1">
      <c r="A89" s="48" t="s">
        <v>147</v>
      </c>
      <c r="B89" s="32" t="s">
        <v>55</v>
      </c>
      <c r="C89" s="33" t="s">
        <v>103</v>
      </c>
      <c r="D89" s="34" t="s">
        <v>128</v>
      </c>
      <c r="E89" s="35" t="s">
        <v>129</v>
      </c>
      <c r="F89" s="36" t="s">
        <v>130</v>
      </c>
      <c r="G89" s="38"/>
      <c r="H89" s="88">
        <f>H90</f>
        <v>41.5</v>
      </c>
      <c r="I89" s="88">
        <f>I90</f>
        <v>33</v>
      </c>
      <c r="L89" s="2"/>
      <c r="M89" s="2"/>
    </row>
    <row r="90" spans="1:13" s="1" customFormat="1" ht="22.5" customHeight="1">
      <c r="A90" s="109" t="s">
        <v>146</v>
      </c>
      <c r="B90" s="40" t="s">
        <v>55</v>
      </c>
      <c r="C90" s="41" t="s">
        <v>103</v>
      </c>
      <c r="D90" s="42" t="s">
        <v>128</v>
      </c>
      <c r="E90" s="43" t="s">
        <v>129</v>
      </c>
      <c r="F90" s="44" t="s">
        <v>130</v>
      </c>
      <c r="G90" s="45" t="s">
        <v>70</v>
      </c>
      <c r="H90" s="65">
        <v>41.5</v>
      </c>
      <c r="I90" s="65">
        <v>33</v>
      </c>
      <c r="L90" s="2"/>
      <c r="M90" s="2"/>
    </row>
    <row r="91" spans="1:13" s="1" customFormat="1" ht="40.5" customHeight="1">
      <c r="A91" s="110" t="s">
        <v>148</v>
      </c>
      <c r="B91" s="32" t="s">
        <v>55</v>
      </c>
      <c r="C91" s="33" t="s">
        <v>103</v>
      </c>
      <c r="D91" s="34" t="s">
        <v>128</v>
      </c>
      <c r="E91" s="35" t="s">
        <v>129</v>
      </c>
      <c r="F91" s="36" t="s">
        <v>130</v>
      </c>
      <c r="G91" s="38"/>
      <c r="H91" s="88">
        <f>H92</f>
        <v>59.2</v>
      </c>
      <c r="I91" s="88">
        <f>I92</f>
        <v>0</v>
      </c>
      <c r="L91" s="2"/>
      <c r="M91" s="2"/>
    </row>
    <row r="92" spans="1:13" s="1" customFormat="1" ht="26.25" customHeight="1">
      <c r="A92" s="111" t="s">
        <v>149</v>
      </c>
      <c r="B92" s="40" t="s">
        <v>55</v>
      </c>
      <c r="C92" s="41" t="s">
        <v>103</v>
      </c>
      <c r="D92" s="42" t="s">
        <v>128</v>
      </c>
      <c r="E92" s="43" t="s">
        <v>129</v>
      </c>
      <c r="F92" s="44" t="s">
        <v>130</v>
      </c>
      <c r="G92" s="45" t="s">
        <v>70</v>
      </c>
      <c r="H92" s="65">
        <v>59.2</v>
      </c>
      <c r="I92" s="65">
        <v>0</v>
      </c>
      <c r="J92" s="89"/>
      <c r="L92" s="2"/>
      <c r="M92" s="2"/>
    </row>
    <row r="93" spans="1:13" s="1" customFormat="1" ht="16.5" customHeight="1">
      <c r="A93" s="90" t="s">
        <v>150</v>
      </c>
      <c r="B93" s="112" t="s">
        <v>55</v>
      </c>
      <c r="C93" s="113" t="s">
        <v>103</v>
      </c>
      <c r="D93" s="34" t="s">
        <v>128</v>
      </c>
      <c r="E93" s="35" t="s">
        <v>129</v>
      </c>
      <c r="F93" s="36"/>
      <c r="G93" s="52"/>
      <c r="H93" s="88">
        <f>H94</f>
        <v>33.5</v>
      </c>
      <c r="I93" s="88">
        <v>27.6</v>
      </c>
      <c r="L93" s="2"/>
      <c r="M93" s="2"/>
    </row>
    <row r="94" spans="1:13" s="1" customFormat="1" ht="16.5" customHeight="1">
      <c r="A94" s="48" t="s">
        <v>81</v>
      </c>
      <c r="B94" s="64" t="s">
        <v>55</v>
      </c>
      <c r="C94" s="64" t="s">
        <v>103</v>
      </c>
      <c r="D94" s="42" t="s">
        <v>128</v>
      </c>
      <c r="E94" s="43" t="s">
        <v>129</v>
      </c>
      <c r="F94" s="44" t="s">
        <v>130</v>
      </c>
      <c r="G94" s="62" t="s">
        <v>82</v>
      </c>
      <c r="H94" s="65">
        <v>33.5</v>
      </c>
      <c r="I94" s="65">
        <v>27.6</v>
      </c>
      <c r="J94" s="89"/>
      <c r="L94" s="2"/>
      <c r="M94" s="2"/>
    </row>
    <row r="95" spans="1:13" s="1" customFormat="1" ht="15.75" customHeight="1">
      <c r="A95" s="59" t="s">
        <v>151</v>
      </c>
      <c r="B95" s="32" t="s">
        <v>55</v>
      </c>
      <c r="C95" s="33" t="s">
        <v>103</v>
      </c>
      <c r="D95" s="34" t="s">
        <v>128</v>
      </c>
      <c r="E95" s="35" t="s">
        <v>129</v>
      </c>
      <c r="F95" s="36" t="s">
        <v>130</v>
      </c>
      <c r="G95" s="66"/>
      <c r="H95" s="30">
        <f>H96</f>
        <v>0.3</v>
      </c>
      <c r="I95" s="30">
        <f>I96</f>
        <v>0.2</v>
      </c>
      <c r="L95" s="2"/>
      <c r="M95" s="2"/>
    </row>
    <row r="96" spans="1:13" s="1" customFormat="1" ht="26.25" customHeight="1">
      <c r="A96" s="48" t="s">
        <v>69</v>
      </c>
      <c r="B96" s="40" t="s">
        <v>55</v>
      </c>
      <c r="C96" s="41" t="s">
        <v>103</v>
      </c>
      <c r="D96" s="42" t="s">
        <v>128</v>
      </c>
      <c r="E96" s="43" t="s">
        <v>129</v>
      </c>
      <c r="F96" s="44" t="s">
        <v>130</v>
      </c>
      <c r="G96" s="68" t="s">
        <v>70</v>
      </c>
      <c r="H96" s="47">
        <v>0.3</v>
      </c>
      <c r="I96" s="47">
        <v>0.2</v>
      </c>
      <c r="L96" s="2"/>
      <c r="M96" s="2"/>
    </row>
    <row r="97" spans="1:13" s="1" customFormat="1" ht="38.25" customHeight="1" hidden="1">
      <c r="A97" s="48" t="s">
        <v>127</v>
      </c>
      <c r="B97" s="62" t="s">
        <v>55</v>
      </c>
      <c r="C97" s="62" t="s">
        <v>103</v>
      </c>
      <c r="D97" s="42" t="s">
        <v>128</v>
      </c>
      <c r="E97" s="43" t="s">
        <v>129</v>
      </c>
      <c r="F97" s="44" t="s">
        <v>130</v>
      </c>
      <c r="G97" s="93"/>
      <c r="H97" s="88">
        <f>H98</f>
        <v>0</v>
      </c>
      <c r="I97" s="88"/>
      <c r="L97" s="2"/>
      <c r="M97" s="2"/>
    </row>
    <row r="98" spans="1:13" s="1" customFormat="1" ht="7.5" customHeight="1" hidden="1">
      <c r="A98" s="48" t="s">
        <v>131</v>
      </c>
      <c r="B98" s="62" t="s">
        <v>55</v>
      </c>
      <c r="C98" s="62" t="s">
        <v>103</v>
      </c>
      <c r="D98" s="42" t="s">
        <v>128</v>
      </c>
      <c r="E98" s="43" t="s">
        <v>129</v>
      </c>
      <c r="F98" s="44" t="s">
        <v>130</v>
      </c>
      <c r="G98" s="93">
        <v>831</v>
      </c>
      <c r="H98" s="65">
        <v>0</v>
      </c>
      <c r="I98" s="65"/>
      <c r="L98" s="2"/>
      <c r="M98" s="2"/>
    </row>
    <row r="99" spans="1:13" s="1" customFormat="1" ht="15.75" customHeight="1">
      <c r="A99" s="59" t="s">
        <v>152</v>
      </c>
      <c r="B99" s="62" t="s">
        <v>55</v>
      </c>
      <c r="C99" s="62" t="s">
        <v>103</v>
      </c>
      <c r="D99" s="42" t="s">
        <v>128</v>
      </c>
      <c r="E99" s="43" t="s">
        <v>129</v>
      </c>
      <c r="F99" s="44" t="s">
        <v>130</v>
      </c>
      <c r="G99" s="93"/>
      <c r="H99" s="88">
        <f>H100</f>
        <v>75.8</v>
      </c>
      <c r="I99" s="88">
        <f>I100</f>
        <v>84</v>
      </c>
      <c r="L99" s="2"/>
      <c r="M99" s="2"/>
    </row>
    <row r="100" spans="1:13" s="1" customFormat="1" ht="22.5" customHeight="1">
      <c r="A100" s="48" t="s">
        <v>69</v>
      </c>
      <c r="B100" s="62" t="s">
        <v>55</v>
      </c>
      <c r="C100" s="62" t="s">
        <v>103</v>
      </c>
      <c r="D100" s="42" t="s">
        <v>128</v>
      </c>
      <c r="E100" s="43" t="s">
        <v>129</v>
      </c>
      <c r="F100" s="44" t="s">
        <v>130</v>
      </c>
      <c r="G100" s="93">
        <v>240</v>
      </c>
      <c r="H100" s="65">
        <v>75.8</v>
      </c>
      <c r="I100" s="65">
        <v>84</v>
      </c>
      <c r="L100" s="2"/>
      <c r="M100" s="2"/>
    </row>
    <row r="101" spans="1:11" s="24" customFormat="1" ht="14.25">
      <c r="A101" s="17" t="s">
        <v>153</v>
      </c>
      <c r="B101" s="18" t="s">
        <v>154</v>
      </c>
      <c r="C101" s="18"/>
      <c r="D101" s="42"/>
      <c r="E101" s="43"/>
      <c r="F101" s="44"/>
      <c r="G101" s="18"/>
      <c r="H101" s="22">
        <f aca="true" t="shared" si="6" ref="H101:I104">H102</f>
        <v>199.79999999999998</v>
      </c>
      <c r="I101" s="22">
        <f t="shared" si="6"/>
        <v>222</v>
      </c>
      <c r="J101" s="23"/>
      <c r="K101" s="23"/>
    </row>
    <row r="102" spans="1:13" s="1" customFormat="1" ht="12.75">
      <c r="A102" s="83" t="s">
        <v>155</v>
      </c>
      <c r="B102" s="25" t="s">
        <v>154</v>
      </c>
      <c r="C102" s="26" t="s">
        <v>58</v>
      </c>
      <c r="D102" s="42"/>
      <c r="E102" s="43"/>
      <c r="F102" s="44"/>
      <c r="G102" s="45"/>
      <c r="H102" s="84">
        <f t="shared" si="6"/>
        <v>199.79999999999998</v>
      </c>
      <c r="I102" s="84">
        <f t="shared" si="6"/>
        <v>222</v>
      </c>
      <c r="L102" s="2"/>
      <c r="M102" s="2"/>
    </row>
    <row r="103" spans="1:13" s="1" customFormat="1" ht="12.75">
      <c r="A103" s="31" t="s">
        <v>132</v>
      </c>
      <c r="B103" s="32" t="s">
        <v>154</v>
      </c>
      <c r="C103" s="33" t="s">
        <v>58</v>
      </c>
      <c r="D103" s="34" t="s">
        <v>128</v>
      </c>
      <c r="E103" s="35" t="s">
        <v>106</v>
      </c>
      <c r="F103" s="36" t="s">
        <v>79</v>
      </c>
      <c r="G103" s="37"/>
      <c r="H103" s="30">
        <f t="shared" si="6"/>
        <v>199.79999999999998</v>
      </c>
      <c r="I103" s="30">
        <f t="shared" si="6"/>
        <v>222</v>
      </c>
      <c r="L103" s="2"/>
      <c r="M103" s="2"/>
    </row>
    <row r="104" spans="1:9" s="114" customFormat="1" ht="12.75">
      <c r="A104" s="69" t="s">
        <v>156</v>
      </c>
      <c r="B104" s="64" t="s">
        <v>154</v>
      </c>
      <c r="C104" s="64" t="s">
        <v>58</v>
      </c>
      <c r="D104" s="42" t="s">
        <v>128</v>
      </c>
      <c r="E104" s="43" t="s">
        <v>129</v>
      </c>
      <c r="F104" s="44" t="s">
        <v>79</v>
      </c>
      <c r="G104" s="87"/>
      <c r="H104" s="65">
        <f t="shared" si="6"/>
        <v>199.79999999999998</v>
      </c>
      <c r="I104" s="65">
        <f t="shared" si="6"/>
        <v>222</v>
      </c>
    </row>
    <row r="105" spans="1:13" s="1" customFormat="1" ht="36.75" customHeight="1">
      <c r="A105" s="61" t="s">
        <v>157</v>
      </c>
      <c r="B105" s="64" t="s">
        <v>154</v>
      </c>
      <c r="C105" s="64" t="s">
        <v>58</v>
      </c>
      <c r="D105" s="42" t="s">
        <v>128</v>
      </c>
      <c r="E105" s="43" t="s">
        <v>129</v>
      </c>
      <c r="F105" s="44" t="s">
        <v>158</v>
      </c>
      <c r="G105" s="87"/>
      <c r="H105" s="60">
        <f>H106+H107</f>
        <v>199.79999999999998</v>
      </c>
      <c r="I105" s="60">
        <f>I106+I107</f>
        <v>222</v>
      </c>
      <c r="L105" s="2"/>
      <c r="M105" s="2"/>
    </row>
    <row r="106" spans="1:13" s="1" customFormat="1" ht="24">
      <c r="A106" s="61" t="s">
        <v>65</v>
      </c>
      <c r="B106" s="64" t="s">
        <v>154</v>
      </c>
      <c r="C106" s="64" t="s">
        <v>58</v>
      </c>
      <c r="D106" s="42" t="s">
        <v>128</v>
      </c>
      <c r="E106" s="43" t="s">
        <v>129</v>
      </c>
      <c r="F106" s="44" t="s">
        <v>158</v>
      </c>
      <c r="G106" s="115" t="s">
        <v>66</v>
      </c>
      <c r="H106" s="60">
        <v>199.1</v>
      </c>
      <c r="I106" s="60">
        <v>204.7</v>
      </c>
      <c r="L106" s="2"/>
      <c r="M106" s="2"/>
    </row>
    <row r="107" spans="1:13" s="1" customFormat="1" ht="26.25" customHeight="1">
      <c r="A107" s="48" t="s">
        <v>69</v>
      </c>
      <c r="B107" s="64" t="s">
        <v>154</v>
      </c>
      <c r="C107" s="64" t="s">
        <v>58</v>
      </c>
      <c r="D107" s="42" t="s">
        <v>128</v>
      </c>
      <c r="E107" s="43" t="s">
        <v>129</v>
      </c>
      <c r="F107" s="44" t="s">
        <v>158</v>
      </c>
      <c r="G107" s="64" t="s">
        <v>70</v>
      </c>
      <c r="H107" s="60">
        <v>0.7</v>
      </c>
      <c r="I107" s="60">
        <v>17.3</v>
      </c>
      <c r="J107" s="116"/>
      <c r="K107" s="116"/>
      <c r="L107" s="2"/>
      <c r="M107" s="2"/>
    </row>
    <row r="108" spans="1:13" s="1" customFormat="1" ht="30.75" customHeight="1">
      <c r="A108" s="117" t="s">
        <v>159</v>
      </c>
      <c r="B108" s="32" t="s">
        <v>58</v>
      </c>
      <c r="C108" s="32" t="s">
        <v>106</v>
      </c>
      <c r="D108" s="118"/>
      <c r="E108" s="119"/>
      <c r="F108" s="120"/>
      <c r="G108" s="32"/>
      <c r="H108" s="121">
        <f>H109+H111</f>
        <v>10</v>
      </c>
      <c r="I108" s="121">
        <f>I109+I111</f>
        <v>0</v>
      </c>
      <c r="L108" s="2"/>
      <c r="M108" s="2"/>
    </row>
    <row r="109" spans="1:13" s="1" customFormat="1" ht="32.25" customHeight="1">
      <c r="A109" s="122" t="s">
        <v>160</v>
      </c>
      <c r="B109" s="64" t="s">
        <v>58</v>
      </c>
      <c r="C109" s="64" t="s">
        <v>161</v>
      </c>
      <c r="D109" s="42" t="s">
        <v>128</v>
      </c>
      <c r="E109" s="43" t="s">
        <v>129</v>
      </c>
      <c r="F109" s="44" t="s">
        <v>162</v>
      </c>
      <c r="G109" s="64"/>
      <c r="H109" s="60">
        <v>0</v>
      </c>
      <c r="I109" s="60">
        <v>0</v>
      </c>
      <c r="L109" s="2"/>
      <c r="M109" s="2"/>
    </row>
    <row r="110" spans="1:13" s="1" customFormat="1" ht="24.75" customHeight="1">
      <c r="A110" s="111" t="s">
        <v>149</v>
      </c>
      <c r="B110" s="64" t="s">
        <v>58</v>
      </c>
      <c r="C110" s="64" t="s">
        <v>161</v>
      </c>
      <c r="D110" s="42" t="s">
        <v>128</v>
      </c>
      <c r="E110" s="43" t="s">
        <v>129</v>
      </c>
      <c r="F110" s="44" t="s">
        <v>162</v>
      </c>
      <c r="G110" s="64" t="s">
        <v>70</v>
      </c>
      <c r="H110" s="60">
        <v>0</v>
      </c>
      <c r="I110" s="60">
        <v>0</v>
      </c>
      <c r="L110" s="2"/>
      <c r="M110" s="2"/>
    </row>
    <row r="111" spans="1:13" s="1" customFormat="1" ht="15" customHeight="1">
      <c r="A111" s="122" t="s">
        <v>163</v>
      </c>
      <c r="B111" s="64" t="s">
        <v>58</v>
      </c>
      <c r="C111" s="64" t="s">
        <v>164</v>
      </c>
      <c r="D111" s="42" t="s">
        <v>128</v>
      </c>
      <c r="E111" s="43" t="s">
        <v>129</v>
      </c>
      <c r="F111" s="44" t="s">
        <v>165</v>
      </c>
      <c r="G111" s="64"/>
      <c r="H111" s="60">
        <f>H112</f>
        <v>10</v>
      </c>
      <c r="I111" s="60">
        <f>I112</f>
        <v>0</v>
      </c>
      <c r="L111" s="2"/>
      <c r="M111" s="2"/>
    </row>
    <row r="112" spans="1:13" s="1" customFormat="1" ht="22.5" customHeight="1">
      <c r="A112" s="123" t="s">
        <v>149</v>
      </c>
      <c r="B112" s="64" t="s">
        <v>58</v>
      </c>
      <c r="C112" s="64" t="s">
        <v>164</v>
      </c>
      <c r="D112" s="42" t="s">
        <v>128</v>
      </c>
      <c r="E112" s="43" t="s">
        <v>129</v>
      </c>
      <c r="F112" s="44" t="s">
        <v>165</v>
      </c>
      <c r="G112" s="64" t="s">
        <v>70</v>
      </c>
      <c r="H112" s="60">
        <v>10</v>
      </c>
      <c r="I112" s="60">
        <v>0</v>
      </c>
      <c r="L112" s="2"/>
      <c r="M112" s="2"/>
    </row>
    <row r="113" spans="1:11" s="24" customFormat="1" ht="14.25">
      <c r="A113" s="17" t="s">
        <v>166</v>
      </c>
      <c r="B113" s="18" t="s">
        <v>72</v>
      </c>
      <c r="C113" s="18"/>
      <c r="D113" s="42"/>
      <c r="E113" s="43"/>
      <c r="F113" s="44"/>
      <c r="G113" s="18"/>
      <c r="H113" s="22">
        <f>H114+H126</f>
        <v>724.5</v>
      </c>
      <c r="I113" s="22">
        <f>I114+I126</f>
        <v>325.7</v>
      </c>
      <c r="J113" s="23"/>
      <c r="K113" s="23"/>
    </row>
    <row r="114" spans="1:13" s="1" customFormat="1" ht="12.75">
      <c r="A114" s="83" t="s">
        <v>167</v>
      </c>
      <c r="B114" s="25" t="s">
        <v>72</v>
      </c>
      <c r="C114" s="26" t="s">
        <v>161</v>
      </c>
      <c r="D114" s="42"/>
      <c r="E114" s="43"/>
      <c r="F114" s="44"/>
      <c r="G114" s="45"/>
      <c r="H114" s="84">
        <f>H116+H121</f>
        <v>724.5</v>
      </c>
      <c r="I114" s="84">
        <f>I116+I121</f>
        <v>325.7</v>
      </c>
      <c r="L114" s="2"/>
      <c r="M114" s="2"/>
    </row>
    <row r="115" spans="1:13" s="1" customFormat="1" ht="12.75">
      <c r="A115" s="31" t="s">
        <v>83</v>
      </c>
      <c r="B115" s="32" t="s">
        <v>72</v>
      </c>
      <c r="C115" s="33" t="s">
        <v>161</v>
      </c>
      <c r="D115" s="34" t="s">
        <v>84</v>
      </c>
      <c r="E115" s="35" t="s">
        <v>106</v>
      </c>
      <c r="F115" s="124" t="s">
        <v>79</v>
      </c>
      <c r="G115" s="125"/>
      <c r="H115" s="84">
        <f>H116</f>
        <v>699.6</v>
      </c>
      <c r="I115" s="84">
        <f>I116</f>
        <v>325.7</v>
      </c>
      <c r="L115" s="2"/>
      <c r="M115" s="2"/>
    </row>
    <row r="116" spans="1:13" s="1" customFormat="1" ht="27" customHeight="1">
      <c r="A116" s="126" t="s">
        <v>168</v>
      </c>
      <c r="B116" s="54" t="s">
        <v>72</v>
      </c>
      <c r="C116" s="54" t="s">
        <v>161</v>
      </c>
      <c r="D116" s="34" t="s">
        <v>84</v>
      </c>
      <c r="E116" s="35" t="s">
        <v>169</v>
      </c>
      <c r="F116" s="127" t="s">
        <v>79</v>
      </c>
      <c r="G116" s="128"/>
      <c r="H116" s="84">
        <f>H117+H119</f>
        <v>699.6</v>
      </c>
      <c r="I116" s="84">
        <f>I117+I119</f>
        <v>325.7</v>
      </c>
      <c r="L116" s="2"/>
      <c r="M116" s="2"/>
    </row>
    <row r="117" spans="1:13" s="1" customFormat="1" ht="24.75" customHeight="1">
      <c r="A117" s="129" t="s">
        <v>170</v>
      </c>
      <c r="B117" s="63" t="s">
        <v>72</v>
      </c>
      <c r="C117" s="63" t="s">
        <v>161</v>
      </c>
      <c r="D117" s="130" t="s">
        <v>84</v>
      </c>
      <c r="E117" s="131" t="s">
        <v>169</v>
      </c>
      <c r="F117" s="127" t="s">
        <v>171</v>
      </c>
      <c r="G117" s="128"/>
      <c r="H117" s="84">
        <f>H118</f>
        <v>559.7</v>
      </c>
      <c r="I117" s="84">
        <f>I118</f>
        <v>325.7</v>
      </c>
      <c r="L117" s="2"/>
      <c r="M117" s="2"/>
    </row>
    <row r="118" spans="1:13" s="1" customFormat="1" ht="24" customHeight="1">
      <c r="A118" s="109" t="s">
        <v>146</v>
      </c>
      <c r="B118" s="63" t="s">
        <v>72</v>
      </c>
      <c r="C118" s="63" t="s">
        <v>161</v>
      </c>
      <c r="D118" s="130" t="s">
        <v>84</v>
      </c>
      <c r="E118" s="131" t="s">
        <v>169</v>
      </c>
      <c r="F118" s="127" t="s">
        <v>171</v>
      </c>
      <c r="G118" s="132">
        <v>240</v>
      </c>
      <c r="H118" s="84">
        <v>559.7</v>
      </c>
      <c r="I118" s="84">
        <v>325.7</v>
      </c>
      <c r="L118" s="2"/>
      <c r="M118" s="2"/>
    </row>
    <row r="119" spans="1:13" s="1" customFormat="1" ht="165" customHeight="1">
      <c r="A119" s="133" t="s">
        <v>284</v>
      </c>
      <c r="B119" s="63" t="s">
        <v>72</v>
      </c>
      <c r="C119" s="63" t="s">
        <v>161</v>
      </c>
      <c r="D119" s="130" t="s">
        <v>84</v>
      </c>
      <c r="E119" s="131" t="s">
        <v>169</v>
      </c>
      <c r="F119" s="127" t="s">
        <v>172</v>
      </c>
      <c r="G119" s="132"/>
      <c r="H119" s="84">
        <f>H120</f>
        <v>139.9</v>
      </c>
      <c r="I119" s="84">
        <f>I120</f>
        <v>0</v>
      </c>
      <c r="L119" s="2"/>
      <c r="M119" s="2"/>
    </row>
    <row r="120" spans="1:13" s="1" customFormat="1" ht="24">
      <c r="A120" s="109" t="s">
        <v>146</v>
      </c>
      <c r="B120" s="63" t="s">
        <v>72</v>
      </c>
      <c r="C120" s="63" t="s">
        <v>161</v>
      </c>
      <c r="D120" s="130" t="s">
        <v>84</v>
      </c>
      <c r="E120" s="131" t="s">
        <v>169</v>
      </c>
      <c r="F120" s="127" t="s">
        <v>172</v>
      </c>
      <c r="G120" s="132">
        <v>240</v>
      </c>
      <c r="H120" s="84">
        <v>139.9</v>
      </c>
      <c r="I120" s="84">
        <v>0</v>
      </c>
      <c r="L120" s="2"/>
      <c r="M120" s="2"/>
    </row>
    <row r="121" spans="1:13" s="1" customFormat="1" ht="12.75">
      <c r="A121" s="134" t="s">
        <v>132</v>
      </c>
      <c r="B121" s="50" t="s">
        <v>72</v>
      </c>
      <c r="C121" s="50" t="s">
        <v>161</v>
      </c>
      <c r="D121" s="135"/>
      <c r="E121" s="136"/>
      <c r="F121" s="124"/>
      <c r="G121" s="137"/>
      <c r="H121" s="84">
        <f>H122+H123+H124+H125</f>
        <v>24.9</v>
      </c>
      <c r="I121" s="84">
        <f>I122+I123+I124+I125</f>
        <v>0</v>
      </c>
      <c r="L121" s="2"/>
      <c r="M121" s="2"/>
    </row>
    <row r="122" spans="1:13" s="1" customFormat="1" ht="0.75" customHeight="1">
      <c r="A122" s="109" t="s">
        <v>173</v>
      </c>
      <c r="B122" s="63" t="s">
        <v>72</v>
      </c>
      <c r="C122" s="63" t="s">
        <v>161</v>
      </c>
      <c r="D122" s="130" t="s">
        <v>128</v>
      </c>
      <c r="E122" s="131" t="s">
        <v>129</v>
      </c>
      <c r="F122" s="127" t="s">
        <v>130</v>
      </c>
      <c r="G122" s="132">
        <v>240</v>
      </c>
      <c r="H122" s="138"/>
      <c r="I122" s="138"/>
      <c r="L122" s="2"/>
      <c r="M122" s="2"/>
    </row>
    <row r="123" spans="1:13" s="1" customFormat="1" ht="12" hidden="1">
      <c r="A123" s="109" t="s">
        <v>174</v>
      </c>
      <c r="B123" s="63" t="s">
        <v>72</v>
      </c>
      <c r="C123" s="63" t="s">
        <v>161</v>
      </c>
      <c r="D123" s="130" t="s">
        <v>128</v>
      </c>
      <c r="E123" s="131" t="s">
        <v>129</v>
      </c>
      <c r="F123" s="127" t="s">
        <v>130</v>
      </c>
      <c r="G123" s="132">
        <v>240</v>
      </c>
      <c r="H123" s="138"/>
      <c r="I123" s="138"/>
      <c r="L123" s="2"/>
      <c r="M123" s="2"/>
    </row>
    <row r="124" spans="1:13" s="1" customFormat="1" ht="12">
      <c r="A124" s="109" t="s">
        <v>175</v>
      </c>
      <c r="B124" s="63" t="s">
        <v>72</v>
      </c>
      <c r="C124" s="63" t="s">
        <v>161</v>
      </c>
      <c r="D124" s="130" t="s">
        <v>128</v>
      </c>
      <c r="E124" s="131" t="s">
        <v>129</v>
      </c>
      <c r="F124" s="127" t="s">
        <v>130</v>
      </c>
      <c r="G124" s="132">
        <v>240</v>
      </c>
      <c r="H124" s="138">
        <v>24.9</v>
      </c>
      <c r="I124" s="138">
        <v>0</v>
      </c>
      <c r="L124" s="2"/>
      <c r="M124" s="2"/>
    </row>
    <row r="125" spans="1:13" s="1" customFormat="1" ht="12" hidden="1">
      <c r="A125" s="109" t="s">
        <v>176</v>
      </c>
      <c r="B125" s="63" t="s">
        <v>72</v>
      </c>
      <c r="C125" s="63" t="s">
        <v>161</v>
      </c>
      <c r="D125" s="130" t="s">
        <v>128</v>
      </c>
      <c r="E125" s="131" t="s">
        <v>129</v>
      </c>
      <c r="F125" s="127" t="s">
        <v>130</v>
      </c>
      <c r="G125" s="132">
        <v>240</v>
      </c>
      <c r="H125" s="138"/>
      <c r="I125" s="138"/>
      <c r="L125" s="2"/>
      <c r="M125" s="2"/>
    </row>
    <row r="126" spans="1:13" s="1" customFormat="1" ht="14.25">
      <c r="A126" s="139" t="s">
        <v>177</v>
      </c>
      <c r="B126" s="50" t="s">
        <v>72</v>
      </c>
      <c r="C126" s="50" t="s">
        <v>178</v>
      </c>
      <c r="D126" s="135"/>
      <c r="E126" s="136"/>
      <c r="F126" s="124"/>
      <c r="G126" s="137"/>
      <c r="H126" s="84">
        <f>H127</f>
        <v>0</v>
      </c>
      <c r="I126" s="84">
        <v>0</v>
      </c>
      <c r="L126" s="2"/>
      <c r="M126" s="2"/>
    </row>
    <row r="127" spans="1:13" s="1" customFormat="1" ht="12.75">
      <c r="A127" s="31" t="s">
        <v>132</v>
      </c>
      <c r="B127" s="50" t="s">
        <v>72</v>
      </c>
      <c r="C127" s="50" t="s">
        <v>178</v>
      </c>
      <c r="D127" s="135" t="s">
        <v>128</v>
      </c>
      <c r="E127" s="136" t="s">
        <v>129</v>
      </c>
      <c r="F127" s="124"/>
      <c r="G127" s="137"/>
      <c r="H127" s="138">
        <f>H128</f>
        <v>0</v>
      </c>
      <c r="I127" s="138">
        <v>0</v>
      </c>
      <c r="L127" s="2"/>
      <c r="M127" s="2"/>
    </row>
    <row r="128" spans="1:13" s="1" customFormat="1" ht="25.5">
      <c r="A128" s="140" t="s">
        <v>311</v>
      </c>
      <c r="B128" s="63" t="s">
        <v>72</v>
      </c>
      <c r="C128" s="63" t="s">
        <v>178</v>
      </c>
      <c r="D128" s="130" t="s">
        <v>128</v>
      </c>
      <c r="E128" s="131" t="s">
        <v>129</v>
      </c>
      <c r="F128" s="127" t="s">
        <v>179</v>
      </c>
      <c r="G128" s="132"/>
      <c r="H128" s="138">
        <f>H129</f>
        <v>0</v>
      </c>
      <c r="I128" s="138">
        <v>0</v>
      </c>
      <c r="L128" s="2"/>
      <c r="M128" s="2"/>
    </row>
    <row r="129" spans="1:13" s="1" customFormat="1" ht="24">
      <c r="A129" s="111" t="s">
        <v>149</v>
      </c>
      <c r="B129" s="63" t="s">
        <v>72</v>
      </c>
      <c r="C129" s="63" t="s">
        <v>178</v>
      </c>
      <c r="D129" s="130" t="s">
        <v>128</v>
      </c>
      <c r="E129" s="131" t="s">
        <v>129</v>
      </c>
      <c r="F129" s="127" t="s">
        <v>179</v>
      </c>
      <c r="G129" s="132">
        <v>240</v>
      </c>
      <c r="H129" s="138">
        <v>0</v>
      </c>
      <c r="I129" s="138">
        <v>0</v>
      </c>
      <c r="L129" s="2"/>
      <c r="M129" s="2"/>
    </row>
    <row r="130" spans="1:11" s="24" customFormat="1" ht="14.25">
      <c r="A130" s="17" t="s">
        <v>180</v>
      </c>
      <c r="B130" s="18" t="s">
        <v>181</v>
      </c>
      <c r="C130" s="18"/>
      <c r="D130" s="42"/>
      <c r="E130" s="43"/>
      <c r="F130" s="44"/>
      <c r="G130" s="18"/>
      <c r="H130" s="22">
        <f>H166+H190+H144+H131</f>
        <v>10702.699999999999</v>
      </c>
      <c r="I130" s="22">
        <f>I166+I190+I144+I131</f>
        <v>8206.3</v>
      </c>
      <c r="J130" s="23"/>
      <c r="K130" s="23"/>
    </row>
    <row r="131" spans="1:13" s="1" customFormat="1" ht="12.75">
      <c r="A131" s="83" t="s">
        <v>182</v>
      </c>
      <c r="B131" s="25" t="s">
        <v>181</v>
      </c>
      <c r="C131" s="26" t="s">
        <v>55</v>
      </c>
      <c r="D131" s="42"/>
      <c r="E131" s="43"/>
      <c r="F131" s="44"/>
      <c r="G131" s="45"/>
      <c r="H131" s="84">
        <f>H132+H136+H140</f>
        <v>272.8</v>
      </c>
      <c r="I131" s="84">
        <f>I132+I136+I140</f>
        <v>34.5</v>
      </c>
      <c r="L131" s="2"/>
      <c r="M131" s="2"/>
    </row>
    <row r="132" spans="1:13" s="1" customFormat="1" ht="24.75" customHeight="1" hidden="1">
      <c r="A132" s="31" t="s">
        <v>183</v>
      </c>
      <c r="B132" s="32" t="s">
        <v>181</v>
      </c>
      <c r="C132" s="33" t="s">
        <v>55</v>
      </c>
      <c r="D132" s="34" t="s">
        <v>84</v>
      </c>
      <c r="E132" s="35" t="s">
        <v>169</v>
      </c>
      <c r="F132" s="36"/>
      <c r="G132" s="37"/>
      <c r="H132" s="30">
        <v>0</v>
      </c>
      <c r="I132" s="30"/>
      <c r="L132" s="2"/>
      <c r="M132" s="2"/>
    </row>
    <row r="133" spans="1:13" s="1" customFormat="1" ht="17.25" customHeight="1" hidden="1">
      <c r="A133" s="90" t="s">
        <v>184</v>
      </c>
      <c r="B133" s="40" t="s">
        <v>181</v>
      </c>
      <c r="C133" s="41" t="s">
        <v>55</v>
      </c>
      <c r="D133" s="42" t="s">
        <v>84</v>
      </c>
      <c r="E133" s="43" t="s">
        <v>169</v>
      </c>
      <c r="F133" s="44" t="s">
        <v>185</v>
      </c>
      <c r="G133" s="141">
        <v>240</v>
      </c>
      <c r="H133" s="84">
        <v>0</v>
      </c>
      <c r="I133" s="84"/>
      <c r="L133" s="2"/>
      <c r="M133" s="2"/>
    </row>
    <row r="134" spans="1:13" s="1" customFormat="1" ht="24.75" customHeight="1" hidden="1">
      <c r="A134" s="90" t="s">
        <v>186</v>
      </c>
      <c r="B134" s="62" t="s">
        <v>181</v>
      </c>
      <c r="C134" s="62" t="s">
        <v>55</v>
      </c>
      <c r="D134" s="42" t="s">
        <v>187</v>
      </c>
      <c r="E134" s="43" t="s">
        <v>62</v>
      </c>
      <c r="F134" s="44" t="s">
        <v>188</v>
      </c>
      <c r="G134" s="87"/>
      <c r="H134" s="60">
        <f>H135</f>
        <v>0</v>
      </c>
      <c r="I134" s="60"/>
      <c r="L134" s="2"/>
      <c r="M134" s="2"/>
    </row>
    <row r="135" spans="1:13" s="1" customFormat="1" ht="1.5" customHeight="1" hidden="1">
      <c r="A135" s="48" t="s">
        <v>189</v>
      </c>
      <c r="B135" s="40" t="s">
        <v>181</v>
      </c>
      <c r="C135" s="41" t="s">
        <v>55</v>
      </c>
      <c r="D135" s="42" t="s">
        <v>187</v>
      </c>
      <c r="E135" s="43" t="s">
        <v>62</v>
      </c>
      <c r="F135" s="44" t="s">
        <v>188</v>
      </c>
      <c r="G135" s="45" t="s">
        <v>70</v>
      </c>
      <c r="H135" s="60">
        <v>0</v>
      </c>
      <c r="I135" s="60"/>
      <c r="L135" s="2"/>
      <c r="M135" s="2"/>
    </row>
    <row r="136" spans="1:13" s="1" customFormat="1" ht="14.25" customHeight="1">
      <c r="A136" s="31" t="s">
        <v>132</v>
      </c>
      <c r="B136" s="32" t="s">
        <v>181</v>
      </c>
      <c r="C136" s="33" t="s">
        <v>55</v>
      </c>
      <c r="D136" s="34" t="s">
        <v>128</v>
      </c>
      <c r="E136" s="35" t="s">
        <v>129</v>
      </c>
      <c r="F136" s="36"/>
      <c r="G136" s="38"/>
      <c r="H136" s="55">
        <f>H137+H139</f>
        <v>73.4</v>
      </c>
      <c r="I136" s="55">
        <f>I137+I139</f>
        <v>10.4</v>
      </c>
      <c r="L136" s="2"/>
      <c r="M136" s="2"/>
    </row>
    <row r="137" spans="1:13" s="1" customFormat="1" ht="37.5" customHeight="1">
      <c r="A137" s="48" t="s">
        <v>190</v>
      </c>
      <c r="B137" s="40" t="s">
        <v>181</v>
      </c>
      <c r="C137" s="41" t="s">
        <v>55</v>
      </c>
      <c r="D137" s="42" t="s">
        <v>128</v>
      </c>
      <c r="E137" s="43" t="s">
        <v>129</v>
      </c>
      <c r="F137" s="44" t="s">
        <v>130</v>
      </c>
      <c r="G137" s="45"/>
      <c r="H137" s="60">
        <f>H138</f>
        <v>10.4</v>
      </c>
      <c r="I137" s="60">
        <f>I138</f>
        <v>10.4</v>
      </c>
      <c r="L137" s="2"/>
      <c r="M137" s="2"/>
    </row>
    <row r="138" spans="1:13" s="1" customFormat="1" ht="25.5" customHeight="1">
      <c r="A138" s="109" t="s">
        <v>146</v>
      </c>
      <c r="B138" s="40" t="s">
        <v>181</v>
      </c>
      <c r="C138" s="41" t="s">
        <v>55</v>
      </c>
      <c r="D138" s="42" t="s">
        <v>128</v>
      </c>
      <c r="E138" s="43" t="s">
        <v>129</v>
      </c>
      <c r="F138" s="44" t="s">
        <v>130</v>
      </c>
      <c r="G138" s="45" t="s">
        <v>70</v>
      </c>
      <c r="H138" s="60">
        <v>10.4</v>
      </c>
      <c r="I138" s="60">
        <v>10.4</v>
      </c>
      <c r="J138" s="89"/>
      <c r="L138" s="2"/>
      <c r="M138" s="2"/>
    </row>
    <row r="139" spans="1:13" s="1" customFormat="1" ht="14.25" customHeight="1">
      <c r="A139" s="109" t="s">
        <v>191</v>
      </c>
      <c r="B139" s="40" t="s">
        <v>181</v>
      </c>
      <c r="C139" s="41" t="s">
        <v>55</v>
      </c>
      <c r="D139" s="42" t="s">
        <v>128</v>
      </c>
      <c r="E139" s="43" t="s">
        <v>129</v>
      </c>
      <c r="F139" s="44" t="s">
        <v>130</v>
      </c>
      <c r="G139" s="45" t="s">
        <v>70</v>
      </c>
      <c r="H139" s="60">
        <v>63</v>
      </c>
      <c r="I139" s="60">
        <v>0</v>
      </c>
      <c r="L139" s="2"/>
      <c r="M139" s="2"/>
    </row>
    <row r="140" spans="1:13" s="1" customFormat="1" ht="13.5">
      <c r="A140" s="31" t="s">
        <v>83</v>
      </c>
      <c r="B140" s="142" t="s">
        <v>181</v>
      </c>
      <c r="C140" s="142" t="s">
        <v>55</v>
      </c>
      <c r="D140" s="135" t="s">
        <v>84</v>
      </c>
      <c r="E140" s="136"/>
      <c r="F140" s="124"/>
      <c r="G140" s="143"/>
      <c r="H140" s="84">
        <f>H142</f>
        <v>199.4</v>
      </c>
      <c r="I140" s="84">
        <f>I142</f>
        <v>24.1</v>
      </c>
      <c r="L140" s="2"/>
      <c r="M140" s="2"/>
    </row>
    <row r="141" spans="1:13" s="1" customFormat="1" ht="27.75" customHeight="1">
      <c r="A141" s="126" t="s">
        <v>168</v>
      </c>
      <c r="B141" s="144" t="s">
        <v>181</v>
      </c>
      <c r="C141" s="144" t="s">
        <v>55</v>
      </c>
      <c r="D141" s="130" t="s">
        <v>84</v>
      </c>
      <c r="E141" s="131" t="s">
        <v>169</v>
      </c>
      <c r="F141" s="127"/>
      <c r="G141" s="145"/>
      <c r="H141" s="60">
        <f>H142</f>
        <v>199.4</v>
      </c>
      <c r="I141" s="60">
        <f>I142</f>
        <v>24.1</v>
      </c>
      <c r="L141" s="2"/>
      <c r="M141" s="2"/>
    </row>
    <row r="142" spans="1:13" s="1" customFormat="1" ht="51" customHeight="1">
      <c r="A142" s="146" t="s">
        <v>192</v>
      </c>
      <c r="B142" s="144" t="s">
        <v>181</v>
      </c>
      <c r="C142" s="144" t="s">
        <v>55</v>
      </c>
      <c r="D142" s="130" t="s">
        <v>84</v>
      </c>
      <c r="E142" s="131" t="s">
        <v>169</v>
      </c>
      <c r="F142" s="127" t="s">
        <v>185</v>
      </c>
      <c r="G142" s="145"/>
      <c r="H142" s="60">
        <v>199.4</v>
      </c>
      <c r="I142" s="60">
        <v>24.1</v>
      </c>
      <c r="L142" s="2"/>
      <c r="M142" s="2"/>
    </row>
    <row r="143" spans="1:13" s="1" customFormat="1" ht="24">
      <c r="A143" s="109" t="s">
        <v>146</v>
      </c>
      <c r="B143" s="144" t="s">
        <v>181</v>
      </c>
      <c r="C143" s="144" t="s">
        <v>55</v>
      </c>
      <c r="D143" s="130" t="s">
        <v>84</v>
      </c>
      <c r="E143" s="131" t="s">
        <v>169</v>
      </c>
      <c r="F143" s="127" t="s">
        <v>185</v>
      </c>
      <c r="G143" s="147">
        <v>240</v>
      </c>
      <c r="H143" s="60">
        <v>199.4</v>
      </c>
      <c r="I143" s="60">
        <v>24.1</v>
      </c>
      <c r="L143" s="2"/>
      <c r="M143" s="2"/>
    </row>
    <row r="144" spans="1:13" s="1" customFormat="1" ht="12.75">
      <c r="A144" s="148" t="s">
        <v>193</v>
      </c>
      <c r="B144" s="142" t="s">
        <v>181</v>
      </c>
      <c r="C144" s="142" t="s">
        <v>154</v>
      </c>
      <c r="D144" s="135"/>
      <c r="E144" s="136"/>
      <c r="F144" s="124"/>
      <c r="G144" s="149"/>
      <c r="H144" s="55">
        <f>H145+H152+H149+H161+H163+H164</f>
        <v>7055</v>
      </c>
      <c r="I144" s="55">
        <f>I145+I152+I161+I163+I164</f>
        <v>5241.9</v>
      </c>
      <c r="L144" s="2"/>
      <c r="M144" s="2"/>
    </row>
    <row r="145" spans="1:13" s="1" customFormat="1" ht="12.75">
      <c r="A145" s="31" t="s">
        <v>83</v>
      </c>
      <c r="B145" s="150" t="s">
        <v>181</v>
      </c>
      <c r="C145" s="150" t="s">
        <v>154</v>
      </c>
      <c r="D145" s="135" t="s">
        <v>84</v>
      </c>
      <c r="E145" s="136"/>
      <c r="F145" s="127"/>
      <c r="G145" s="147"/>
      <c r="H145" s="60">
        <f aca="true" t="shared" si="7" ref="H145:I147">H146</f>
        <v>2390</v>
      </c>
      <c r="I145" s="60">
        <f t="shared" si="7"/>
        <v>803.9</v>
      </c>
      <c r="L145" s="2"/>
      <c r="M145" s="2"/>
    </row>
    <row r="146" spans="1:13" s="1" customFormat="1" ht="24">
      <c r="A146" s="126" t="s">
        <v>168</v>
      </c>
      <c r="B146" s="150" t="s">
        <v>181</v>
      </c>
      <c r="C146" s="150" t="s">
        <v>154</v>
      </c>
      <c r="D146" s="130" t="s">
        <v>84</v>
      </c>
      <c r="E146" s="131" t="s">
        <v>169</v>
      </c>
      <c r="F146" s="127"/>
      <c r="G146" s="151"/>
      <c r="H146" s="60">
        <f t="shared" si="7"/>
        <v>2390</v>
      </c>
      <c r="I146" s="60">
        <f t="shared" si="7"/>
        <v>803.9</v>
      </c>
      <c r="L146" s="2"/>
      <c r="M146" s="2"/>
    </row>
    <row r="147" spans="1:13" s="1" customFormat="1" ht="60.75" customHeight="1">
      <c r="A147" s="133" t="s">
        <v>312</v>
      </c>
      <c r="B147" s="150" t="s">
        <v>181</v>
      </c>
      <c r="C147" s="150" t="s">
        <v>154</v>
      </c>
      <c r="D147" s="130" t="s">
        <v>84</v>
      </c>
      <c r="E147" s="131" t="s">
        <v>169</v>
      </c>
      <c r="F147" s="127" t="s">
        <v>194</v>
      </c>
      <c r="G147" s="147"/>
      <c r="H147" s="60">
        <f t="shared" si="7"/>
        <v>2390</v>
      </c>
      <c r="I147" s="60">
        <f t="shared" si="7"/>
        <v>803.9</v>
      </c>
      <c r="L147" s="2"/>
      <c r="M147" s="2"/>
    </row>
    <row r="148" spans="1:13" s="1" customFormat="1" ht="24">
      <c r="A148" s="109" t="s">
        <v>146</v>
      </c>
      <c r="B148" s="150" t="s">
        <v>181</v>
      </c>
      <c r="C148" s="150" t="s">
        <v>154</v>
      </c>
      <c r="D148" s="130" t="s">
        <v>84</v>
      </c>
      <c r="E148" s="131" t="s">
        <v>169</v>
      </c>
      <c r="F148" s="127" t="s">
        <v>194</v>
      </c>
      <c r="G148" s="147">
        <v>240</v>
      </c>
      <c r="H148" s="60">
        <v>2390</v>
      </c>
      <c r="I148" s="60">
        <v>803.9</v>
      </c>
      <c r="L148" s="2"/>
      <c r="M148" s="2"/>
    </row>
    <row r="149" spans="1:13" s="1" customFormat="1" ht="12" hidden="1">
      <c r="A149" s="152" t="s">
        <v>195</v>
      </c>
      <c r="B149" s="153" t="s">
        <v>181</v>
      </c>
      <c r="C149" s="154" t="s">
        <v>154</v>
      </c>
      <c r="D149" s="135"/>
      <c r="E149" s="136"/>
      <c r="F149" s="124"/>
      <c r="G149" s="155"/>
      <c r="H149" s="55">
        <f>H150</f>
        <v>0</v>
      </c>
      <c r="I149" s="55"/>
      <c r="L149" s="2"/>
      <c r="M149" s="2"/>
    </row>
    <row r="150" spans="1:13" s="1" customFormat="1" ht="36" hidden="1">
      <c r="A150" s="152" t="s">
        <v>196</v>
      </c>
      <c r="B150" s="150" t="s">
        <v>181</v>
      </c>
      <c r="C150" s="156" t="s">
        <v>154</v>
      </c>
      <c r="D150" s="130" t="s">
        <v>128</v>
      </c>
      <c r="E150" s="131" t="s">
        <v>129</v>
      </c>
      <c r="F150" s="127"/>
      <c r="G150" s="157"/>
      <c r="H150" s="60">
        <v>0</v>
      </c>
      <c r="I150" s="60"/>
      <c r="L150" s="2"/>
      <c r="M150" s="2"/>
    </row>
    <row r="151" spans="1:13" s="1" customFormat="1" ht="36" hidden="1">
      <c r="A151" s="109" t="s">
        <v>197</v>
      </c>
      <c r="B151" s="150" t="s">
        <v>181</v>
      </c>
      <c r="C151" s="156" t="s">
        <v>154</v>
      </c>
      <c r="D151" s="130" t="s">
        <v>128</v>
      </c>
      <c r="E151" s="131" t="s">
        <v>129</v>
      </c>
      <c r="F151" s="127" t="s">
        <v>198</v>
      </c>
      <c r="G151" s="157">
        <v>810</v>
      </c>
      <c r="H151" s="60">
        <v>0</v>
      </c>
      <c r="I151" s="60"/>
      <c r="L151" s="2"/>
      <c r="M151" s="2"/>
    </row>
    <row r="152" spans="1:13" s="1" customFormat="1" ht="12">
      <c r="A152" s="152" t="s">
        <v>132</v>
      </c>
      <c r="B152" s="153" t="s">
        <v>181</v>
      </c>
      <c r="C152" s="154" t="s">
        <v>154</v>
      </c>
      <c r="D152" s="135" t="s">
        <v>128</v>
      </c>
      <c r="E152" s="136" t="s">
        <v>129</v>
      </c>
      <c r="F152" s="124"/>
      <c r="G152" s="155"/>
      <c r="H152" s="55">
        <f>H153+H154+H155+H156+H157+H159</f>
        <v>442.2</v>
      </c>
      <c r="I152" s="55">
        <f>I153+I154+I155+I156+I157+I159</f>
        <v>215.2</v>
      </c>
      <c r="L152" s="2"/>
      <c r="M152" s="2"/>
    </row>
    <row r="153" spans="1:13" s="1" customFormat="1" ht="12">
      <c r="A153" s="158" t="s">
        <v>199</v>
      </c>
      <c r="B153" s="150" t="s">
        <v>181</v>
      </c>
      <c r="C153" s="156" t="s">
        <v>154</v>
      </c>
      <c r="D153" s="130" t="s">
        <v>128</v>
      </c>
      <c r="E153" s="131" t="s">
        <v>129</v>
      </c>
      <c r="F153" s="127" t="s">
        <v>130</v>
      </c>
      <c r="G153" s="157">
        <v>240</v>
      </c>
      <c r="H153" s="60">
        <v>170.7</v>
      </c>
      <c r="I153" s="60">
        <v>42</v>
      </c>
      <c r="L153" s="2"/>
      <c r="M153" s="2"/>
    </row>
    <row r="154" spans="1:13" s="1" customFormat="1" ht="24">
      <c r="A154" s="109" t="s">
        <v>200</v>
      </c>
      <c r="B154" s="150" t="s">
        <v>181</v>
      </c>
      <c r="C154" s="156" t="s">
        <v>154</v>
      </c>
      <c r="D154" s="130" t="s">
        <v>128</v>
      </c>
      <c r="E154" s="131" t="s">
        <v>129</v>
      </c>
      <c r="F154" s="127" t="s">
        <v>130</v>
      </c>
      <c r="G154" s="157">
        <v>240</v>
      </c>
      <c r="H154" s="60">
        <v>169</v>
      </c>
      <c r="I154" s="60">
        <v>73.2</v>
      </c>
      <c r="L154" s="2"/>
      <c r="M154" s="2"/>
    </row>
    <row r="155" spans="1:13" s="1" customFormat="1" ht="24" hidden="1">
      <c r="A155" s="109" t="s">
        <v>201</v>
      </c>
      <c r="B155" s="150" t="s">
        <v>181</v>
      </c>
      <c r="C155" s="156" t="s">
        <v>154</v>
      </c>
      <c r="D155" s="130" t="s">
        <v>128</v>
      </c>
      <c r="E155" s="131" t="s">
        <v>129</v>
      </c>
      <c r="F155" s="127" t="s">
        <v>130</v>
      </c>
      <c r="G155" s="157">
        <v>240</v>
      </c>
      <c r="H155" s="60"/>
      <c r="I155" s="60"/>
      <c r="L155" s="2"/>
      <c r="M155" s="2"/>
    </row>
    <row r="156" spans="1:13" s="1" customFormat="1" ht="24">
      <c r="A156" s="109" t="s">
        <v>202</v>
      </c>
      <c r="B156" s="150" t="s">
        <v>181</v>
      </c>
      <c r="C156" s="156" t="s">
        <v>154</v>
      </c>
      <c r="D156" s="130" t="s">
        <v>128</v>
      </c>
      <c r="E156" s="131" t="s">
        <v>129</v>
      </c>
      <c r="F156" s="127" t="s">
        <v>130</v>
      </c>
      <c r="G156" s="157">
        <v>240</v>
      </c>
      <c r="H156" s="60">
        <v>100</v>
      </c>
      <c r="I156" s="60">
        <v>100</v>
      </c>
      <c r="L156" s="2"/>
      <c r="M156" s="2"/>
    </row>
    <row r="157" spans="1:13" s="1" customFormat="1" ht="25.5" customHeight="1">
      <c r="A157" s="48" t="s">
        <v>203</v>
      </c>
      <c r="B157" s="32" t="s">
        <v>181</v>
      </c>
      <c r="C157" s="33" t="s">
        <v>154</v>
      </c>
      <c r="D157" s="34" t="s">
        <v>128</v>
      </c>
      <c r="E157" s="35" t="s">
        <v>129</v>
      </c>
      <c r="F157" s="36" t="s">
        <v>130</v>
      </c>
      <c r="G157" s="66"/>
      <c r="H157" s="55">
        <v>2.5</v>
      </c>
      <c r="I157" s="55">
        <f>I158</f>
        <v>0</v>
      </c>
      <c r="L157" s="2"/>
      <c r="M157" s="2"/>
    </row>
    <row r="158" spans="1:13" s="1" customFormat="1" ht="20.25" customHeight="1">
      <c r="A158" s="109" t="s">
        <v>146</v>
      </c>
      <c r="B158" s="40" t="s">
        <v>181</v>
      </c>
      <c r="C158" s="41" t="s">
        <v>154</v>
      </c>
      <c r="D158" s="42" t="s">
        <v>128</v>
      </c>
      <c r="E158" s="43" t="s">
        <v>129</v>
      </c>
      <c r="F158" s="44" t="s">
        <v>130</v>
      </c>
      <c r="G158" s="66" t="s">
        <v>70</v>
      </c>
      <c r="H158" s="60">
        <v>2.5</v>
      </c>
      <c r="I158" s="60">
        <v>0</v>
      </c>
      <c r="L158" s="2"/>
      <c r="M158" s="2"/>
    </row>
    <row r="159" spans="1:13" s="1" customFormat="1" ht="18" customHeight="1" hidden="1">
      <c r="A159" s="109" t="s">
        <v>204</v>
      </c>
      <c r="B159" s="40" t="s">
        <v>181</v>
      </c>
      <c r="C159" s="41" t="s">
        <v>154</v>
      </c>
      <c r="D159" s="42" t="s">
        <v>128</v>
      </c>
      <c r="E159" s="43" t="s">
        <v>129</v>
      </c>
      <c r="F159" s="44" t="s">
        <v>198</v>
      </c>
      <c r="G159" s="66"/>
      <c r="H159" s="60"/>
      <c r="I159" s="60"/>
      <c r="L159" s="2"/>
      <c r="M159" s="2"/>
    </row>
    <row r="160" spans="1:13" s="1" customFormat="1" ht="24.75" customHeight="1" hidden="1">
      <c r="A160" s="109" t="s">
        <v>197</v>
      </c>
      <c r="B160" s="40" t="s">
        <v>181</v>
      </c>
      <c r="C160" s="41" t="s">
        <v>154</v>
      </c>
      <c r="D160" s="42" t="s">
        <v>128</v>
      </c>
      <c r="E160" s="43" t="s">
        <v>129</v>
      </c>
      <c r="F160" s="44" t="s">
        <v>198</v>
      </c>
      <c r="G160" s="66" t="s">
        <v>205</v>
      </c>
      <c r="H160" s="60"/>
      <c r="I160" s="60"/>
      <c r="L160" s="2"/>
      <c r="M160" s="2"/>
    </row>
    <row r="161" spans="1:13" s="1" customFormat="1" ht="13.5" customHeight="1">
      <c r="A161" s="152" t="s">
        <v>356</v>
      </c>
      <c r="B161" s="32" t="s">
        <v>181</v>
      </c>
      <c r="C161" s="33" t="s">
        <v>154</v>
      </c>
      <c r="D161" s="34" t="s">
        <v>128</v>
      </c>
      <c r="E161" s="35" t="s">
        <v>129</v>
      </c>
      <c r="F161" s="36" t="s">
        <v>130</v>
      </c>
      <c r="G161" s="66"/>
      <c r="H161" s="55">
        <v>349.9</v>
      </c>
      <c r="I161" s="55">
        <f>I162</f>
        <v>349.9</v>
      </c>
      <c r="L161" s="2"/>
      <c r="M161" s="2"/>
    </row>
    <row r="162" spans="1:13" s="1" customFormat="1" ht="15.75" customHeight="1">
      <c r="A162" s="109" t="s">
        <v>355</v>
      </c>
      <c r="B162" s="40" t="s">
        <v>181</v>
      </c>
      <c r="C162" s="41" t="s">
        <v>154</v>
      </c>
      <c r="D162" s="42" t="s">
        <v>128</v>
      </c>
      <c r="E162" s="43" t="s">
        <v>129</v>
      </c>
      <c r="F162" s="44" t="s">
        <v>130</v>
      </c>
      <c r="G162" s="66" t="s">
        <v>70</v>
      </c>
      <c r="H162" s="60">
        <v>349.9</v>
      </c>
      <c r="I162" s="60">
        <v>349.9</v>
      </c>
      <c r="L162" s="2"/>
      <c r="M162" s="2"/>
    </row>
    <row r="163" spans="1:13" s="1" customFormat="1" ht="12.75" customHeight="1">
      <c r="A163" s="152" t="s">
        <v>354</v>
      </c>
      <c r="B163" s="32" t="s">
        <v>181</v>
      </c>
      <c r="C163" s="33" t="s">
        <v>154</v>
      </c>
      <c r="D163" s="34" t="s">
        <v>128</v>
      </c>
      <c r="E163" s="35" t="s">
        <v>129</v>
      </c>
      <c r="F163" s="36" t="s">
        <v>130</v>
      </c>
      <c r="G163" s="66" t="s">
        <v>70</v>
      </c>
      <c r="H163" s="55">
        <v>22.9</v>
      </c>
      <c r="I163" s="55">
        <v>22.9</v>
      </c>
      <c r="L163" s="2"/>
      <c r="M163" s="2"/>
    </row>
    <row r="164" spans="1:13" s="1" customFormat="1" ht="24.75" customHeight="1">
      <c r="A164" s="152" t="s">
        <v>357</v>
      </c>
      <c r="B164" s="32" t="s">
        <v>181</v>
      </c>
      <c r="C164" s="33" t="s">
        <v>154</v>
      </c>
      <c r="D164" s="34" t="s">
        <v>128</v>
      </c>
      <c r="E164" s="35" t="s">
        <v>129</v>
      </c>
      <c r="F164" s="36" t="s">
        <v>198</v>
      </c>
      <c r="G164" s="66"/>
      <c r="H164" s="55">
        <f>H165</f>
        <v>3850</v>
      </c>
      <c r="I164" s="55">
        <f>I165</f>
        <v>3850</v>
      </c>
      <c r="L164" s="2"/>
      <c r="M164" s="2"/>
    </row>
    <row r="165" spans="1:13" s="1" customFormat="1" ht="24.75" customHeight="1">
      <c r="A165" s="109" t="s">
        <v>197</v>
      </c>
      <c r="B165" s="40" t="s">
        <v>181</v>
      </c>
      <c r="C165" s="41" t="s">
        <v>154</v>
      </c>
      <c r="D165" s="42" t="s">
        <v>128</v>
      </c>
      <c r="E165" s="43" t="s">
        <v>129</v>
      </c>
      <c r="F165" s="44" t="s">
        <v>198</v>
      </c>
      <c r="G165" s="66" t="s">
        <v>205</v>
      </c>
      <c r="H165" s="60">
        <v>3850</v>
      </c>
      <c r="I165" s="60">
        <v>3850</v>
      </c>
      <c r="L165" s="2"/>
      <c r="M165" s="2"/>
    </row>
    <row r="166" spans="1:13" s="1" customFormat="1" ht="12.75">
      <c r="A166" s="83" t="s">
        <v>206</v>
      </c>
      <c r="B166" s="25" t="s">
        <v>181</v>
      </c>
      <c r="C166" s="26" t="s">
        <v>58</v>
      </c>
      <c r="D166" s="42"/>
      <c r="E166" s="43"/>
      <c r="F166" s="44"/>
      <c r="G166" s="45"/>
      <c r="H166" s="84">
        <f>H167+H179</f>
        <v>3272.7999999999997</v>
      </c>
      <c r="I166" s="84">
        <f>I167+I179</f>
        <v>2830.5</v>
      </c>
      <c r="L166" s="2"/>
      <c r="M166" s="2"/>
    </row>
    <row r="167" spans="1:13" s="1" customFormat="1" ht="35.25" customHeight="1">
      <c r="A167" s="31" t="s">
        <v>183</v>
      </c>
      <c r="B167" s="32" t="s">
        <v>181</v>
      </c>
      <c r="C167" s="33" t="s">
        <v>58</v>
      </c>
      <c r="D167" s="34" t="s">
        <v>187</v>
      </c>
      <c r="E167" s="35"/>
      <c r="F167" s="36"/>
      <c r="G167" s="37"/>
      <c r="H167" s="30">
        <f>H168</f>
        <v>2457.7999999999997</v>
      </c>
      <c r="I167" s="30">
        <f>I168</f>
        <v>2061.7</v>
      </c>
      <c r="L167" s="2"/>
      <c r="M167" s="2"/>
    </row>
    <row r="168" spans="1:10" ht="42.75" customHeight="1">
      <c r="A168" s="159" t="s">
        <v>207</v>
      </c>
      <c r="B168" s="54" t="s">
        <v>181</v>
      </c>
      <c r="C168" s="54" t="s">
        <v>58</v>
      </c>
      <c r="D168" s="34" t="s">
        <v>187</v>
      </c>
      <c r="E168" s="35" t="s">
        <v>78</v>
      </c>
      <c r="F168" s="36" t="s">
        <v>79</v>
      </c>
      <c r="G168" s="160"/>
      <c r="H168" s="55">
        <f>H169+H171+H173+H175+H177</f>
        <v>2457.7999999999997</v>
      </c>
      <c r="I168" s="55">
        <f>I169+I171+I173+I175+I177</f>
        <v>2061.7</v>
      </c>
      <c r="J168" s="1"/>
    </row>
    <row r="169" spans="1:10" ht="73.5" customHeight="1">
      <c r="A169" s="90" t="s">
        <v>287</v>
      </c>
      <c r="B169" s="62" t="s">
        <v>181</v>
      </c>
      <c r="C169" s="62" t="s">
        <v>58</v>
      </c>
      <c r="D169" s="42" t="s">
        <v>187</v>
      </c>
      <c r="E169" s="43" t="s">
        <v>78</v>
      </c>
      <c r="F169" s="44" t="s">
        <v>208</v>
      </c>
      <c r="G169" s="87"/>
      <c r="H169" s="60">
        <f>H170</f>
        <v>121.6</v>
      </c>
      <c r="I169" s="60">
        <f>I170</f>
        <v>98.6</v>
      </c>
      <c r="J169" s="1"/>
    </row>
    <row r="170" spans="1:10" ht="24.75" customHeight="1">
      <c r="A170" s="48" t="s">
        <v>69</v>
      </c>
      <c r="B170" s="62" t="s">
        <v>181</v>
      </c>
      <c r="C170" s="62" t="s">
        <v>58</v>
      </c>
      <c r="D170" s="42" t="s">
        <v>187</v>
      </c>
      <c r="E170" s="43" t="s">
        <v>78</v>
      </c>
      <c r="F170" s="44" t="s">
        <v>208</v>
      </c>
      <c r="G170" s="87">
        <v>240</v>
      </c>
      <c r="H170" s="60">
        <v>121.6</v>
      </c>
      <c r="I170" s="60">
        <v>98.6</v>
      </c>
      <c r="J170" s="89"/>
    </row>
    <row r="171" spans="1:10" ht="75.75" customHeight="1">
      <c r="A171" s="90" t="s">
        <v>286</v>
      </c>
      <c r="B171" s="62" t="s">
        <v>181</v>
      </c>
      <c r="C171" s="62" t="s">
        <v>58</v>
      </c>
      <c r="D171" s="42" t="s">
        <v>187</v>
      </c>
      <c r="E171" s="43" t="s">
        <v>78</v>
      </c>
      <c r="F171" s="44" t="s">
        <v>209</v>
      </c>
      <c r="G171" s="87"/>
      <c r="H171" s="60">
        <f>H172</f>
        <v>10</v>
      </c>
      <c r="I171" s="60">
        <f>I172</f>
        <v>9</v>
      </c>
      <c r="J171" s="1"/>
    </row>
    <row r="172" spans="1:10" ht="27.75" customHeight="1">
      <c r="A172" s="48" t="s">
        <v>69</v>
      </c>
      <c r="B172" s="62" t="s">
        <v>181</v>
      </c>
      <c r="C172" s="62" t="s">
        <v>58</v>
      </c>
      <c r="D172" s="42" t="s">
        <v>187</v>
      </c>
      <c r="E172" s="43" t="s">
        <v>78</v>
      </c>
      <c r="F172" s="44" t="s">
        <v>209</v>
      </c>
      <c r="G172" s="87">
        <v>240</v>
      </c>
      <c r="H172" s="60">
        <v>10</v>
      </c>
      <c r="I172" s="60">
        <v>9</v>
      </c>
      <c r="J172" s="89"/>
    </row>
    <row r="173" spans="1:10" ht="72.75" customHeight="1">
      <c r="A173" s="161" t="s">
        <v>285</v>
      </c>
      <c r="B173" s="62" t="s">
        <v>181</v>
      </c>
      <c r="C173" s="62" t="s">
        <v>58</v>
      </c>
      <c r="D173" s="42" t="s">
        <v>187</v>
      </c>
      <c r="E173" s="43" t="s">
        <v>78</v>
      </c>
      <c r="F173" s="44" t="s">
        <v>210</v>
      </c>
      <c r="G173" s="87"/>
      <c r="H173" s="60">
        <f>H174</f>
        <v>1559.8</v>
      </c>
      <c r="I173" s="60">
        <f>I174</f>
        <v>1418.6</v>
      </c>
      <c r="J173" s="1"/>
    </row>
    <row r="174" spans="1:10" ht="23.25" customHeight="1">
      <c r="A174" s="48" t="s">
        <v>69</v>
      </c>
      <c r="B174" s="62" t="s">
        <v>181</v>
      </c>
      <c r="C174" s="62" t="s">
        <v>58</v>
      </c>
      <c r="D174" s="42" t="s">
        <v>187</v>
      </c>
      <c r="E174" s="43" t="s">
        <v>78</v>
      </c>
      <c r="F174" s="44" t="s">
        <v>210</v>
      </c>
      <c r="G174" s="87">
        <v>240</v>
      </c>
      <c r="H174" s="60">
        <v>1559.8</v>
      </c>
      <c r="I174" s="60">
        <v>1418.6</v>
      </c>
      <c r="J174" s="89"/>
    </row>
    <row r="175" spans="1:10" ht="77.25" customHeight="1">
      <c r="A175" s="161" t="s">
        <v>288</v>
      </c>
      <c r="B175" s="62" t="s">
        <v>181</v>
      </c>
      <c r="C175" s="62" t="s">
        <v>58</v>
      </c>
      <c r="D175" s="42" t="s">
        <v>187</v>
      </c>
      <c r="E175" s="43" t="s">
        <v>78</v>
      </c>
      <c r="F175" s="44" t="s">
        <v>211</v>
      </c>
      <c r="G175" s="87"/>
      <c r="H175" s="60">
        <f>H176</f>
        <v>47</v>
      </c>
      <c r="I175" s="60">
        <f>I176</f>
        <v>46.7</v>
      </c>
      <c r="J175" s="1"/>
    </row>
    <row r="176" spans="1:10" ht="27.75" customHeight="1">
      <c r="A176" s="48" t="s">
        <v>69</v>
      </c>
      <c r="B176" s="62" t="s">
        <v>181</v>
      </c>
      <c r="C176" s="62" t="s">
        <v>58</v>
      </c>
      <c r="D176" s="42" t="s">
        <v>187</v>
      </c>
      <c r="E176" s="43" t="s">
        <v>78</v>
      </c>
      <c r="F176" s="44" t="s">
        <v>211</v>
      </c>
      <c r="G176" s="87">
        <v>240</v>
      </c>
      <c r="H176" s="60">
        <v>47</v>
      </c>
      <c r="I176" s="60">
        <v>46.7</v>
      </c>
      <c r="J176" s="1"/>
    </row>
    <row r="177" spans="1:10" ht="52.5" customHeight="1">
      <c r="A177" s="90" t="s">
        <v>212</v>
      </c>
      <c r="B177" s="40" t="s">
        <v>181</v>
      </c>
      <c r="C177" s="41" t="s">
        <v>58</v>
      </c>
      <c r="D177" s="42" t="s">
        <v>187</v>
      </c>
      <c r="E177" s="43" t="s">
        <v>78</v>
      </c>
      <c r="F177" s="44" t="s">
        <v>213</v>
      </c>
      <c r="G177" s="93"/>
      <c r="H177" s="60">
        <f>H178</f>
        <v>719.4</v>
      </c>
      <c r="I177" s="60">
        <f>I178</f>
        <v>488.8</v>
      </c>
      <c r="J177" s="1"/>
    </row>
    <row r="178" spans="1:10" ht="27" customHeight="1">
      <c r="A178" s="48" t="s">
        <v>69</v>
      </c>
      <c r="B178" s="40" t="s">
        <v>181</v>
      </c>
      <c r="C178" s="41" t="s">
        <v>58</v>
      </c>
      <c r="D178" s="42" t="s">
        <v>187</v>
      </c>
      <c r="E178" s="43" t="s">
        <v>78</v>
      </c>
      <c r="F178" s="44" t="s">
        <v>213</v>
      </c>
      <c r="G178" s="93">
        <v>240</v>
      </c>
      <c r="H178" s="60">
        <v>719.4</v>
      </c>
      <c r="I178" s="60">
        <v>488.8</v>
      </c>
      <c r="J178" s="1"/>
    </row>
    <row r="179" spans="1:13" s="1" customFormat="1" ht="19.5" customHeight="1">
      <c r="A179" s="31" t="s">
        <v>132</v>
      </c>
      <c r="B179" s="32" t="s">
        <v>181</v>
      </c>
      <c r="C179" s="33" t="s">
        <v>58</v>
      </c>
      <c r="D179" s="34" t="s">
        <v>128</v>
      </c>
      <c r="E179" s="35" t="s">
        <v>129</v>
      </c>
      <c r="F179" s="36"/>
      <c r="G179" s="37"/>
      <c r="H179" s="30">
        <f>H180+H182+H184+H185+H186+H187+H188+H189</f>
        <v>815</v>
      </c>
      <c r="I179" s="30">
        <f>I180+I182+I184+I185+I186+I187+I188+I189</f>
        <v>768.8000000000001</v>
      </c>
      <c r="L179" s="2"/>
      <c r="M179" s="2"/>
    </row>
    <row r="180" spans="1:10" ht="39.75" customHeight="1">
      <c r="A180" s="90" t="s">
        <v>214</v>
      </c>
      <c r="B180" s="40" t="s">
        <v>181</v>
      </c>
      <c r="C180" s="41" t="s">
        <v>58</v>
      </c>
      <c r="D180" s="42" t="s">
        <v>128</v>
      </c>
      <c r="E180" s="43" t="s">
        <v>129</v>
      </c>
      <c r="F180" s="29" t="s">
        <v>130</v>
      </c>
      <c r="G180" s="28"/>
      <c r="H180" s="60">
        <f>H181</f>
        <v>320</v>
      </c>
      <c r="I180" s="60">
        <f>I181</f>
        <v>320</v>
      </c>
      <c r="J180" s="1"/>
    </row>
    <row r="181" spans="1:10" ht="24.75" customHeight="1">
      <c r="A181" s="48" t="s">
        <v>69</v>
      </c>
      <c r="B181" s="40" t="s">
        <v>181</v>
      </c>
      <c r="C181" s="41" t="s">
        <v>58</v>
      </c>
      <c r="D181" s="42" t="s">
        <v>128</v>
      </c>
      <c r="E181" s="43" t="s">
        <v>129</v>
      </c>
      <c r="F181" s="44" t="s">
        <v>130</v>
      </c>
      <c r="G181" s="45" t="s">
        <v>70</v>
      </c>
      <c r="H181" s="60">
        <v>320</v>
      </c>
      <c r="I181" s="60">
        <v>320</v>
      </c>
      <c r="J181" s="1"/>
    </row>
    <row r="182" spans="1:10" ht="15" customHeight="1">
      <c r="A182" s="90" t="s">
        <v>215</v>
      </c>
      <c r="B182" s="40" t="s">
        <v>181</v>
      </c>
      <c r="C182" s="41" t="s">
        <v>58</v>
      </c>
      <c r="D182" s="42" t="s">
        <v>128</v>
      </c>
      <c r="E182" s="43" t="s">
        <v>129</v>
      </c>
      <c r="F182" s="29"/>
      <c r="G182" s="28"/>
      <c r="H182" s="60">
        <f>H183</f>
        <v>299.2</v>
      </c>
      <c r="I182" s="60">
        <f>I183</f>
        <v>299.2</v>
      </c>
      <c r="J182" s="1"/>
    </row>
    <row r="183" spans="1:10" ht="21" customHeight="1">
      <c r="A183" s="48" t="s">
        <v>69</v>
      </c>
      <c r="B183" s="40" t="s">
        <v>181</v>
      </c>
      <c r="C183" s="41" t="s">
        <v>58</v>
      </c>
      <c r="D183" s="42" t="s">
        <v>128</v>
      </c>
      <c r="E183" s="43" t="s">
        <v>129</v>
      </c>
      <c r="F183" s="44" t="s">
        <v>130</v>
      </c>
      <c r="G183" s="45" t="s">
        <v>70</v>
      </c>
      <c r="H183" s="60">
        <v>299.2</v>
      </c>
      <c r="I183" s="60">
        <v>299.2</v>
      </c>
      <c r="J183" s="1"/>
    </row>
    <row r="184" spans="1:10" ht="13.5" customHeight="1">
      <c r="A184" s="48" t="s">
        <v>216</v>
      </c>
      <c r="B184" s="40" t="s">
        <v>181</v>
      </c>
      <c r="C184" s="41" t="s">
        <v>58</v>
      </c>
      <c r="D184" s="42" t="s">
        <v>128</v>
      </c>
      <c r="E184" s="43" t="s">
        <v>129</v>
      </c>
      <c r="F184" s="44" t="s">
        <v>130</v>
      </c>
      <c r="G184" s="45" t="s">
        <v>70</v>
      </c>
      <c r="H184" s="60">
        <v>99.6</v>
      </c>
      <c r="I184" s="60">
        <v>99.6</v>
      </c>
      <c r="J184" s="1"/>
    </row>
    <row r="185" spans="1:10" ht="0.75" customHeight="1" hidden="1">
      <c r="A185" s="48" t="s">
        <v>217</v>
      </c>
      <c r="B185" s="40" t="s">
        <v>181</v>
      </c>
      <c r="C185" s="41" t="s">
        <v>58</v>
      </c>
      <c r="D185" s="42" t="s">
        <v>128</v>
      </c>
      <c r="E185" s="43" t="s">
        <v>129</v>
      </c>
      <c r="F185" s="44" t="s">
        <v>130</v>
      </c>
      <c r="G185" s="45" t="s">
        <v>70</v>
      </c>
      <c r="H185" s="60">
        <v>0</v>
      </c>
      <c r="I185" s="60"/>
      <c r="J185" s="1"/>
    </row>
    <row r="186" spans="1:10" ht="15" customHeight="1" hidden="1">
      <c r="A186" s="48" t="s">
        <v>218</v>
      </c>
      <c r="B186" s="40" t="s">
        <v>181</v>
      </c>
      <c r="C186" s="41" t="s">
        <v>58</v>
      </c>
      <c r="D186" s="42" t="s">
        <v>128</v>
      </c>
      <c r="E186" s="43" t="s">
        <v>129</v>
      </c>
      <c r="F186" s="44" t="s">
        <v>130</v>
      </c>
      <c r="G186" s="45" t="s">
        <v>70</v>
      </c>
      <c r="H186" s="60">
        <v>0</v>
      </c>
      <c r="I186" s="60"/>
      <c r="J186" s="1"/>
    </row>
    <row r="187" spans="1:10" ht="27" customHeight="1">
      <c r="A187" s="48" t="s">
        <v>200</v>
      </c>
      <c r="B187" s="40" t="s">
        <v>181</v>
      </c>
      <c r="C187" s="41" t="s">
        <v>58</v>
      </c>
      <c r="D187" s="42" t="s">
        <v>128</v>
      </c>
      <c r="E187" s="43" t="s">
        <v>129</v>
      </c>
      <c r="F187" s="44" t="s">
        <v>130</v>
      </c>
      <c r="G187" s="45" t="s">
        <v>70</v>
      </c>
      <c r="H187" s="60">
        <v>40.3</v>
      </c>
      <c r="I187" s="60">
        <v>0</v>
      </c>
      <c r="J187" s="1"/>
    </row>
    <row r="188" spans="1:10" ht="15" customHeight="1">
      <c r="A188" s="48" t="s">
        <v>219</v>
      </c>
      <c r="B188" s="40" t="s">
        <v>181</v>
      </c>
      <c r="C188" s="41" t="s">
        <v>58</v>
      </c>
      <c r="D188" s="42" t="s">
        <v>128</v>
      </c>
      <c r="E188" s="43" t="s">
        <v>129</v>
      </c>
      <c r="F188" s="44" t="s">
        <v>130</v>
      </c>
      <c r="G188" s="45" t="s">
        <v>70</v>
      </c>
      <c r="H188" s="60">
        <v>5.9</v>
      </c>
      <c r="I188" s="60">
        <v>0</v>
      </c>
      <c r="J188" s="1"/>
    </row>
    <row r="189" spans="1:10" ht="27.75" customHeight="1">
      <c r="A189" s="48" t="s">
        <v>220</v>
      </c>
      <c r="B189" s="40" t="s">
        <v>181</v>
      </c>
      <c r="C189" s="41" t="s">
        <v>58</v>
      </c>
      <c r="D189" s="42" t="s">
        <v>128</v>
      </c>
      <c r="E189" s="43" t="s">
        <v>129</v>
      </c>
      <c r="F189" s="44" t="s">
        <v>130</v>
      </c>
      <c r="G189" s="45" t="s">
        <v>70</v>
      </c>
      <c r="H189" s="60">
        <v>50</v>
      </c>
      <c r="I189" s="60">
        <v>50</v>
      </c>
      <c r="J189" s="1"/>
    </row>
    <row r="190" spans="1:10" ht="14.25" customHeight="1">
      <c r="A190" s="162" t="s">
        <v>221</v>
      </c>
      <c r="B190" s="32" t="s">
        <v>181</v>
      </c>
      <c r="C190" s="33" t="s">
        <v>181</v>
      </c>
      <c r="D190" s="34"/>
      <c r="E190" s="35"/>
      <c r="F190" s="36"/>
      <c r="G190" s="38"/>
      <c r="H190" s="55">
        <f>H191</f>
        <v>102.1</v>
      </c>
      <c r="I190" s="55">
        <f>I191</f>
        <v>99.4</v>
      </c>
      <c r="J190" s="1"/>
    </row>
    <row r="191" spans="1:10" ht="39.75" customHeight="1">
      <c r="A191" s="31" t="s">
        <v>111</v>
      </c>
      <c r="B191" s="40" t="s">
        <v>181</v>
      </c>
      <c r="C191" s="41" t="s">
        <v>181</v>
      </c>
      <c r="D191" s="42" t="s">
        <v>110</v>
      </c>
      <c r="E191" s="43" t="s">
        <v>124</v>
      </c>
      <c r="F191" s="44"/>
      <c r="G191" s="45"/>
      <c r="H191" s="60">
        <f>H192+H193+H194</f>
        <v>102.1</v>
      </c>
      <c r="I191" s="60">
        <f>I192+I193+I194</f>
        <v>99.4</v>
      </c>
      <c r="J191" s="1"/>
    </row>
    <row r="192" spans="1:10" ht="53.25" customHeight="1">
      <c r="A192" s="31" t="s">
        <v>222</v>
      </c>
      <c r="B192" s="40" t="s">
        <v>181</v>
      </c>
      <c r="C192" s="41" t="s">
        <v>181</v>
      </c>
      <c r="D192" s="42" t="s">
        <v>110</v>
      </c>
      <c r="E192" s="43" t="s">
        <v>124</v>
      </c>
      <c r="F192" s="44" t="s">
        <v>223</v>
      </c>
      <c r="G192" s="45" t="s">
        <v>224</v>
      </c>
      <c r="H192" s="60">
        <v>7</v>
      </c>
      <c r="I192" s="60">
        <v>7</v>
      </c>
      <c r="J192" s="163"/>
    </row>
    <row r="193" spans="1:10" ht="22.5" customHeight="1">
      <c r="A193" s="39" t="s">
        <v>112</v>
      </c>
      <c r="B193" s="40" t="s">
        <v>181</v>
      </c>
      <c r="C193" s="41" t="s">
        <v>181</v>
      </c>
      <c r="D193" s="42" t="s">
        <v>110</v>
      </c>
      <c r="E193" s="43" t="s">
        <v>124</v>
      </c>
      <c r="F193" s="44" t="s">
        <v>223</v>
      </c>
      <c r="G193" s="45" t="s">
        <v>114</v>
      </c>
      <c r="H193" s="60">
        <v>91.5</v>
      </c>
      <c r="I193" s="60">
        <v>91.4</v>
      </c>
      <c r="J193" s="89"/>
    </row>
    <row r="194" spans="1:10" ht="42" customHeight="1">
      <c r="A194" s="39" t="s">
        <v>115</v>
      </c>
      <c r="B194" s="40" t="s">
        <v>181</v>
      </c>
      <c r="C194" s="41" t="s">
        <v>181</v>
      </c>
      <c r="D194" s="42" t="s">
        <v>110</v>
      </c>
      <c r="E194" s="43" t="s">
        <v>124</v>
      </c>
      <c r="F194" s="44" t="s">
        <v>223</v>
      </c>
      <c r="G194" s="45"/>
      <c r="H194" s="60">
        <f>H195+H196</f>
        <v>3.6</v>
      </c>
      <c r="I194" s="60">
        <f>I195+I196</f>
        <v>1</v>
      </c>
      <c r="J194" s="1"/>
    </row>
    <row r="195" spans="1:10" ht="25.5" customHeight="1">
      <c r="A195" s="164" t="s">
        <v>69</v>
      </c>
      <c r="B195" s="40" t="s">
        <v>181</v>
      </c>
      <c r="C195" s="41" t="s">
        <v>181</v>
      </c>
      <c r="D195" s="42" t="s">
        <v>110</v>
      </c>
      <c r="E195" s="43" t="s">
        <v>124</v>
      </c>
      <c r="F195" s="44" t="s">
        <v>223</v>
      </c>
      <c r="G195" s="45" t="s">
        <v>70</v>
      </c>
      <c r="H195" s="60">
        <v>2.6</v>
      </c>
      <c r="I195" s="60">
        <v>0</v>
      </c>
      <c r="J195" s="1"/>
    </row>
    <row r="196" spans="1:10" ht="12.75" customHeight="1">
      <c r="A196" s="48" t="s">
        <v>81</v>
      </c>
      <c r="B196" s="40" t="s">
        <v>181</v>
      </c>
      <c r="C196" s="41" t="s">
        <v>181</v>
      </c>
      <c r="D196" s="42" t="s">
        <v>110</v>
      </c>
      <c r="E196" s="43" t="s">
        <v>124</v>
      </c>
      <c r="F196" s="44" t="s">
        <v>223</v>
      </c>
      <c r="G196" s="45" t="s">
        <v>82</v>
      </c>
      <c r="H196" s="60">
        <v>1</v>
      </c>
      <c r="I196" s="60">
        <v>1</v>
      </c>
      <c r="J196" s="1"/>
    </row>
    <row r="197" spans="1:10" ht="14.25" hidden="1">
      <c r="A197" s="165" t="s">
        <v>225</v>
      </c>
      <c r="B197" s="165" t="s">
        <v>226</v>
      </c>
      <c r="C197" s="166"/>
      <c r="D197" s="167"/>
      <c r="E197" s="168"/>
      <c r="F197" s="169"/>
      <c r="G197" s="168"/>
      <c r="H197" s="170">
        <f>H198</f>
        <v>0</v>
      </c>
      <c r="I197" s="170"/>
      <c r="J197" s="1"/>
    </row>
    <row r="198" spans="1:10" ht="24" hidden="1">
      <c r="A198" s="165" t="s">
        <v>227</v>
      </c>
      <c r="B198" s="165" t="s">
        <v>226</v>
      </c>
      <c r="C198" s="166" t="s">
        <v>181</v>
      </c>
      <c r="D198" s="167"/>
      <c r="E198" s="168"/>
      <c r="F198" s="169"/>
      <c r="G198" s="168"/>
      <c r="H198" s="171">
        <f>H199</f>
        <v>0</v>
      </c>
      <c r="I198" s="171"/>
      <c r="J198" s="1"/>
    </row>
    <row r="199" spans="1:13" s="1" customFormat="1" ht="15.75" customHeight="1" hidden="1">
      <c r="A199" s="172" t="s">
        <v>73</v>
      </c>
      <c r="B199" s="173" t="s">
        <v>226</v>
      </c>
      <c r="C199" s="174" t="s">
        <v>181</v>
      </c>
      <c r="D199" s="175" t="s">
        <v>74</v>
      </c>
      <c r="E199" s="176"/>
      <c r="F199" s="177"/>
      <c r="G199" s="178"/>
      <c r="H199" s="179">
        <f>H200</f>
        <v>0</v>
      </c>
      <c r="I199" s="179"/>
      <c r="L199" s="2"/>
      <c r="M199" s="2"/>
    </row>
    <row r="200" spans="1:10" ht="12.75" hidden="1">
      <c r="A200" s="172" t="s">
        <v>77</v>
      </c>
      <c r="B200" s="180" t="s">
        <v>226</v>
      </c>
      <c r="C200" s="180" t="s">
        <v>181</v>
      </c>
      <c r="D200" s="175" t="s">
        <v>74</v>
      </c>
      <c r="E200" s="176" t="s">
        <v>78</v>
      </c>
      <c r="F200" s="177" t="s">
        <v>79</v>
      </c>
      <c r="G200" s="181"/>
      <c r="H200" s="171">
        <f>H201</f>
        <v>0</v>
      </c>
      <c r="I200" s="171"/>
      <c r="J200" s="1"/>
    </row>
    <row r="201" spans="1:10" ht="38.25" hidden="1">
      <c r="A201" s="182" t="s">
        <v>121</v>
      </c>
      <c r="B201" s="183" t="s">
        <v>226</v>
      </c>
      <c r="C201" s="183" t="s">
        <v>181</v>
      </c>
      <c r="D201" s="184" t="s">
        <v>74</v>
      </c>
      <c r="E201" s="185" t="s">
        <v>78</v>
      </c>
      <c r="F201" s="169" t="s">
        <v>122</v>
      </c>
      <c r="G201" s="186"/>
      <c r="H201" s="187">
        <f>H202</f>
        <v>0</v>
      </c>
      <c r="I201" s="187"/>
      <c r="J201" s="1"/>
    </row>
    <row r="202" spans="1:10" ht="24" hidden="1">
      <c r="A202" s="188" t="s">
        <v>69</v>
      </c>
      <c r="B202" s="183" t="s">
        <v>226</v>
      </c>
      <c r="C202" s="183" t="s">
        <v>181</v>
      </c>
      <c r="D202" s="184" t="s">
        <v>74</v>
      </c>
      <c r="E202" s="185" t="s">
        <v>78</v>
      </c>
      <c r="F202" s="169" t="s">
        <v>122</v>
      </c>
      <c r="G202" s="189">
        <v>240</v>
      </c>
      <c r="H202" s="187">
        <v>0</v>
      </c>
      <c r="I202" s="187"/>
      <c r="J202" s="1"/>
    </row>
    <row r="203" spans="1:10" ht="14.25">
      <c r="A203" s="25" t="s">
        <v>228</v>
      </c>
      <c r="B203" s="25" t="s">
        <v>229</v>
      </c>
      <c r="C203" s="26"/>
      <c r="D203" s="27"/>
      <c r="E203" s="28"/>
      <c r="F203" s="44"/>
      <c r="G203" s="28"/>
      <c r="H203" s="22">
        <f>H204</f>
        <v>3673.3</v>
      </c>
      <c r="I203" s="22">
        <f>I204</f>
        <v>3380.8</v>
      </c>
      <c r="J203" s="1"/>
    </row>
    <row r="204" spans="1:10" ht="12">
      <c r="A204" s="25" t="s">
        <v>230</v>
      </c>
      <c r="B204" s="25" t="s">
        <v>229</v>
      </c>
      <c r="C204" s="26" t="s">
        <v>55</v>
      </c>
      <c r="D204" s="27"/>
      <c r="E204" s="28"/>
      <c r="F204" s="44"/>
      <c r="G204" s="28"/>
      <c r="H204" s="55">
        <f>H213+H221+H227+H205</f>
        <v>3673.3</v>
      </c>
      <c r="I204" s="55">
        <f>I213+I221+I227+I205</f>
        <v>3380.8</v>
      </c>
      <c r="J204" s="1"/>
    </row>
    <row r="205" spans="1:10" ht="12">
      <c r="A205" s="190" t="s">
        <v>132</v>
      </c>
      <c r="B205" s="191" t="s">
        <v>229</v>
      </c>
      <c r="C205" s="192" t="s">
        <v>55</v>
      </c>
      <c r="D205" s="135" t="s">
        <v>128</v>
      </c>
      <c r="E205" s="136">
        <v>0</v>
      </c>
      <c r="F205" s="124" t="s">
        <v>79</v>
      </c>
      <c r="G205" s="125"/>
      <c r="H205" s="55">
        <f>H206</f>
        <v>809.7</v>
      </c>
      <c r="I205" s="55">
        <f>I206</f>
        <v>651.2</v>
      </c>
      <c r="J205" s="1"/>
    </row>
    <row r="206" spans="1:11" ht="12">
      <c r="A206" s="109" t="s">
        <v>156</v>
      </c>
      <c r="B206" s="144" t="s">
        <v>229</v>
      </c>
      <c r="C206" s="144" t="s">
        <v>55</v>
      </c>
      <c r="D206" s="193" t="s">
        <v>128</v>
      </c>
      <c r="E206" s="194" t="s">
        <v>129</v>
      </c>
      <c r="F206" s="195" t="s">
        <v>79</v>
      </c>
      <c r="G206" s="196"/>
      <c r="H206" s="55">
        <f>H209+H211+H207</f>
        <v>809.7</v>
      </c>
      <c r="I206" s="55">
        <f>I209+I211+I207</f>
        <v>651.2</v>
      </c>
      <c r="J206" s="116"/>
      <c r="K206" s="116"/>
    </row>
    <row r="207" spans="1:11" ht="24">
      <c r="A207" s="197" t="s">
        <v>231</v>
      </c>
      <c r="B207" s="144" t="s">
        <v>229</v>
      </c>
      <c r="C207" s="144" t="s">
        <v>55</v>
      </c>
      <c r="D207" s="193" t="s">
        <v>128</v>
      </c>
      <c r="E207" s="194" t="s">
        <v>129</v>
      </c>
      <c r="F207" s="195" t="s">
        <v>232</v>
      </c>
      <c r="G207" s="196"/>
      <c r="H207" s="55">
        <v>100</v>
      </c>
      <c r="I207" s="55">
        <f>I208</f>
        <v>100</v>
      </c>
      <c r="J207" s="116"/>
      <c r="K207" s="116"/>
    </row>
    <row r="208" spans="1:11" ht="21.75" customHeight="1">
      <c r="A208" s="48" t="s">
        <v>69</v>
      </c>
      <c r="B208" s="144" t="s">
        <v>229</v>
      </c>
      <c r="C208" s="144" t="s">
        <v>55</v>
      </c>
      <c r="D208" s="193" t="s">
        <v>128</v>
      </c>
      <c r="E208" s="194" t="s">
        <v>129</v>
      </c>
      <c r="F208" s="195" t="s">
        <v>232</v>
      </c>
      <c r="G208" s="196" t="s">
        <v>70</v>
      </c>
      <c r="H208" s="60">
        <v>100</v>
      </c>
      <c r="I208" s="60">
        <v>100</v>
      </c>
      <c r="J208" s="116"/>
      <c r="K208" s="116"/>
    </row>
    <row r="209" spans="1:10" ht="48.75" customHeight="1">
      <c r="A209" s="198" t="s">
        <v>233</v>
      </c>
      <c r="B209" s="199" t="s">
        <v>229</v>
      </c>
      <c r="C209" s="199" t="s">
        <v>55</v>
      </c>
      <c r="D209" s="74" t="s">
        <v>128</v>
      </c>
      <c r="E209" s="75" t="s">
        <v>129</v>
      </c>
      <c r="F209" s="200" t="s">
        <v>234</v>
      </c>
      <c r="G209" s="201"/>
      <c r="H209" s="55">
        <f>H210</f>
        <v>151.5</v>
      </c>
      <c r="I209" s="55">
        <f>I210</f>
        <v>164.8</v>
      </c>
      <c r="J209" s="1"/>
    </row>
    <row r="210" spans="1:10" ht="12">
      <c r="A210" s="109" t="s">
        <v>235</v>
      </c>
      <c r="B210" s="199" t="s">
        <v>229</v>
      </c>
      <c r="C210" s="199" t="s">
        <v>55</v>
      </c>
      <c r="D210" s="202" t="s">
        <v>128</v>
      </c>
      <c r="E210" s="203" t="s">
        <v>129</v>
      </c>
      <c r="F210" s="204" t="s">
        <v>234</v>
      </c>
      <c r="G210" s="196" t="s">
        <v>236</v>
      </c>
      <c r="H210" s="60">
        <v>151.5</v>
      </c>
      <c r="I210" s="60">
        <v>164.8</v>
      </c>
      <c r="J210" s="1"/>
    </row>
    <row r="211" spans="1:10" ht="36.75" customHeight="1">
      <c r="A211" s="48" t="s">
        <v>237</v>
      </c>
      <c r="B211" s="62" t="s">
        <v>229</v>
      </c>
      <c r="C211" s="102" t="s">
        <v>55</v>
      </c>
      <c r="D211" s="42" t="s">
        <v>128</v>
      </c>
      <c r="E211" s="43" t="s">
        <v>129</v>
      </c>
      <c r="F211" s="44"/>
      <c r="G211" s="93"/>
      <c r="H211" s="60">
        <f>H212</f>
        <v>558.2</v>
      </c>
      <c r="I211" s="60">
        <f>I212</f>
        <v>386.4</v>
      </c>
      <c r="J211" s="1"/>
    </row>
    <row r="212" spans="1:10" ht="26.25" customHeight="1">
      <c r="A212" s="48" t="s">
        <v>69</v>
      </c>
      <c r="B212" s="62" t="s">
        <v>229</v>
      </c>
      <c r="C212" s="102" t="s">
        <v>55</v>
      </c>
      <c r="D212" s="42" t="s">
        <v>128</v>
      </c>
      <c r="E212" s="43" t="s">
        <v>129</v>
      </c>
      <c r="F212" s="44" t="s">
        <v>238</v>
      </c>
      <c r="G212" s="93">
        <v>240</v>
      </c>
      <c r="H212" s="60">
        <v>558.2</v>
      </c>
      <c r="I212" s="60">
        <v>386.4</v>
      </c>
      <c r="J212" s="1"/>
    </row>
    <row r="213" spans="1:13" s="1" customFormat="1" ht="37.5" customHeight="1">
      <c r="A213" s="205" t="s">
        <v>239</v>
      </c>
      <c r="B213" s="32" t="s">
        <v>229</v>
      </c>
      <c r="C213" s="33" t="s">
        <v>55</v>
      </c>
      <c r="D213" s="34" t="s">
        <v>240</v>
      </c>
      <c r="E213" s="35"/>
      <c r="F213" s="36"/>
      <c r="G213" s="37"/>
      <c r="H213" s="30">
        <f>H214</f>
        <v>2755.1</v>
      </c>
      <c r="I213" s="30">
        <f>I214</f>
        <v>2628.8</v>
      </c>
      <c r="L213" s="2"/>
      <c r="M213" s="2"/>
    </row>
    <row r="214" spans="1:10" ht="26.25" customHeight="1">
      <c r="A214" s="206" t="s">
        <v>241</v>
      </c>
      <c r="B214" s="54" t="s">
        <v>229</v>
      </c>
      <c r="C214" s="54" t="s">
        <v>55</v>
      </c>
      <c r="D214" s="34" t="s">
        <v>240</v>
      </c>
      <c r="E214" s="35" t="s">
        <v>78</v>
      </c>
      <c r="F214" s="36"/>
      <c r="G214" s="207"/>
      <c r="H214" s="55">
        <f>H215+H219</f>
        <v>2755.1</v>
      </c>
      <c r="I214" s="55">
        <f>I215+I219</f>
        <v>2628.8</v>
      </c>
      <c r="J214" s="1"/>
    </row>
    <row r="215" spans="1:10" ht="51" customHeight="1">
      <c r="A215" s="206" t="s">
        <v>242</v>
      </c>
      <c r="B215" s="62" t="s">
        <v>229</v>
      </c>
      <c r="C215" s="62" t="s">
        <v>55</v>
      </c>
      <c r="D215" s="42" t="s">
        <v>240</v>
      </c>
      <c r="E215" s="43" t="s">
        <v>78</v>
      </c>
      <c r="F215" s="44" t="s">
        <v>243</v>
      </c>
      <c r="G215" s="91"/>
      <c r="H215" s="60">
        <f>H216+H217+H218</f>
        <v>2454.5</v>
      </c>
      <c r="I215" s="60">
        <f>I216+I217+I218</f>
        <v>2419.4</v>
      </c>
      <c r="J215" s="1"/>
    </row>
    <row r="216" spans="1:10" ht="16.5" customHeight="1">
      <c r="A216" s="206" t="s">
        <v>235</v>
      </c>
      <c r="B216" s="62" t="s">
        <v>229</v>
      </c>
      <c r="C216" s="62" t="s">
        <v>55</v>
      </c>
      <c r="D216" s="42" t="s">
        <v>240</v>
      </c>
      <c r="E216" s="43" t="s">
        <v>78</v>
      </c>
      <c r="F216" s="44" t="s">
        <v>243</v>
      </c>
      <c r="G216" s="91" t="s">
        <v>236</v>
      </c>
      <c r="H216" s="60">
        <v>1666.4</v>
      </c>
      <c r="I216" s="60">
        <v>1653.7</v>
      </c>
      <c r="J216" s="1"/>
    </row>
    <row r="217" spans="1:10" ht="28.5" customHeight="1">
      <c r="A217" s="48" t="s">
        <v>69</v>
      </c>
      <c r="B217" s="62" t="s">
        <v>229</v>
      </c>
      <c r="C217" s="62" t="s">
        <v>55</v>
      </c>
      <c r="D217" s="42" t="s">
        <v>240</v>
      </c>
      <c r="E217" s="43" t="s">
        <v>78</v>
      </c>
      <c r="F217" s="44" t="s">
        <v>243</v>
      </c>
      <c r="G217" s="87">
        <v>240</v>
      </c>
      <c r="H217" s="60">
        <v>782.1</v>
      </c>
      <c r="I217" s="60">
        <v>763.6</v>
      </c>
      <c r="J217" s="1"/>
    </row>
    <row r="218" spans="1:10" ht="12">
      <c r="A218" s="48" t="s">
        <v>244</v>
      </c>
      <c r="B218" s="62" t="s">
        <v>229</v>
      </c>
      <c r="C218" s="62" t="s">
        <v>55</v>
      </c>
      <c r="D218" s="42" t="s">
        <v>240</v>
      </c>
      <c r="E218" s="43" t="s">
        <v>78</v>
      </c>
      <c r="F218" s="44" t="s">
        <v>243</v>
      </c>
      <c r="G218" s="87">
        <v>850</v>
      </c>
      <c r="H218" s="60">
        <v>6</v>
      </c>
      <c r="I218" s="60">
        <v>2.1</v>
      </c>
      <c r="J218" s="1"/>
    </row>
    <row r="219" spans="1:10" ht="60" customHeight="1">
      <c r="A219" s="46" t="s">
        <v>289</v>
      </c>
      <c r="B219" s="62" t="s">
        <v>229</v>
      </c>
      <c r="C219" s="62" t="s">
        <v>55</v>
      </c>
      <c r="D219" s="42" t="s">
        <v>240</v>
      </c>
      <c r="E219" s="43" t="s">
        <v>78</v>
      </c>
      <c r="F219" s="44" t="s">
        <v>246</v>
      </c>
      <c r="G219" s="91"/>
      <c r="H219" s="60">
        <f>H220</f>
        <v>300.6</v>
      </c>
      <c r="I219" s="60">
        <f>I220</f>
        <v>209.4</v>
      </c>
      <c r="J219" s="1"/>
    </row>
    <row r="220" spans="1:10" ht="26.25" customHeight="1">
      <c r="A220" s="48" t="s">
        <v>69</v>
      </c>
      <c r="B220" s="62" t="s">
        <v>229</v>
      </c>
      <c r="C220" s="62" t="s">
        <v>55</v>
      </c>
      <c r="D220" s="42" t="s">
        <v>240</v>
      </c>
      <c r="E220" s="43" t="s">
        <v>78</v>
      </c>
      <c r="F220" s="44" t="s">
        <v>246</v>
      </c>
      <c r="G220" s="87">
        <v>240</v>
      </c>
      <c r="H220" s="60">
        <v>300.6</v>
      </c>
      <c r="I220" s="60">
        <v>209.4</v>
      </c>
      <c r="J220" s="1"/>
    </row>
    <row r="221" spans="1:10" ht="14.25" customHeight="1">
      <c r="A221" s="208" t="s">
        <v>247</v>
      </c>
      <c r="B221" s="32" t="s">
        <v>229</v>
      </c>
      <c r="C221" s="33" t="s">
        <v>55</v>
      </c>
      <c r="D221" s="34" t="s">
        <v>110</v>
      </c>
      <c r="E221" s="35"/>
      <c r="F221" s="36"/>
      <c r="G221" s="37"/>
      <c r="H221" s="30">
        <f>H222</f>
        <v>90.9</v>
      </c>
      <c r="I221" s="30">
        <f>I222</f>
        <v>85.6</v>
      </c>
      <c r="J221" s="1"/>
    </row>
    <row r="222" spans="1:10" ht="42.75" customHeight="1">
      <c r="A222" s="208" t="s">
        <v>248</v>
      </c>
      <c r="B222" s="50" t="s">
        <v>229</v>
      </c>
      <c r="C222" s="50" t="s">
        <v>55</v>
      </c>
      <c r="D222" s="34" t="s">
        <v>110</v>
      </c>
      <c r="E222" s="35" t="s">
        <v>78</v>
      </c>
      <c r="F222" s="36"/>
      <c r="G222" s="54"/>
      <c r="H222" s="88">
        <f>H224+H225+H223</f>
        <v>90.9</v>
      </c>
      <c r="I222" s="88">
        <f>I224+I225+I223</f>
        <v>85.6</v>
      </c>
      <c r="J222" s="1"/>
    </row>
    <row r="223" spans="1:10" ht="34.5" customHeight="1" hidden="1">
      <c r="A223" s="254" t="s">
        <v>222</v>
      </c>
      <c r="B223" s="63" t="s">
        <v>229</v>
      </c>
      <c r="C223" s="255" t="s">
        <v>55</v>
      </c>
      <c r="D223" s="42" t="s">
        <v>110</v>
      </c>
      <c r="E223" s="43" t="s">
        <v>78</v>
      </c>
      <c r="F223" s="44"/>
      <c r="G223" s="256" t="s">
        <v>236</v>
      </c>
      <c r="H223" s="65">
        <v>0</v>
      </c>
      <c r="I223" s="65"/>
      <c r="J223" s="89"/>
    </row>
    <row r="224" spans="1:10" ht="25.5" customHeight="1">
      <c r="A224" s="164" t="s">
        <v>112</v>
      </c>
      <c r="B224" s="40" t="s">
        <v>229</v>
      </c>
      <c r="C224" s="41" t="s">
        <v>55</v>
      </c>
      <c r="D224" s="42" t="s">
        <v>110</v>
      </c>
      <c r="E224" s="43" t="s">
        <v>78</v>
      </c>
      <c r="F224" s="44" t="s">
        <v>249</v>
      </c>
      <c r="G224" s="45" t="s">
        <v>114</v>
      </c>
      <c r="H224" s="47">
        <v>39.2</v>
      </c>
      <c r="I224" s="47">
        <v>39.2</v>
      </c>
      <c r="J224" s="89"/>
    </row>
    <row r="225" spans="1:10" ht="39" customHeight="1">
      <c r="A225" s="164" t="s">
        <v>115</v>
      </c>
      <c r="B225" s="40" t="s">
        <v>229</v>
      </c>
      <c r="C225" s="41" t="s">
        <v>55</v>
      </c>
      <c r="D225" s="42" t="s">
        <v>110</v>
      </c>
      <c r="E225" s="43" t="s">
        <v>78</v>
      </c>
      <c r="F225" s="44" t="s">
        <v>250</v>
      </c>
      <c r="G225" s="45"/>
      <c r="H225" s="47">
        <f>SUM(H226:H226)</f>
        <v>51.7</v>
      </c>
      <c r="I225" s="47">
        <f>SUM(I226:I226)</f>
        <v>46.4</v>
      </c>
      <c r="J225" s="89"/>
    </row>
    <row r="226" spans="1:10" ht="24.75" customHeight="1">
      <c r="A226" s="164" t="s">
        <v>69</v>
      </c>
      <c r="B226" s="40" t="s">
        <v>229</v>
      </c>
      <c r="C226" s="41" t="s">
        <v>55</v>
      </c>
      <c r="D226" s="42" t="s">
        <v>110</v>
      </c>
      <c r="E226" s="43" t="s">
        <v>78</v>
      </c>
      <c r="F226" s="44" t="s">
        <v>250</v>
      </c>
      <c r="G226" s="45" t="s">
        <v>70</v>
      </c>
      <c r="H226" s="47">
        <v>51.7</v>
      </c>
      <c r="I226" s="47">
        <v>46.4</v>
      </c>
      <c r="J226" s="89"/>
    </row>
    <row r="227" spans="1:10" ht="12.75" customHeight="1">
      <c r="A227" s="208" t="s">
        <v>251</v>
      </c>
      <c r="B227" s="32" t="s">
        <v>229</v>
      </c>
      <c r="C227" s="33" t="s">
        <v>55</v>
      </c>
      <c r="D227" s="34" t="s">
        <v>110</v>
      </c>
      <c r="E227" s="35"/>
      <c r="F227" s="36"/>
      <c r="G227" s="37"/>
      <c r="H227" s="30">
        <f>H228</f>
        <v>17.599999999999998</v>
      </c>
      <c r="I227" s="30">
        <f>I228</f>
        <v>15.2</v>
      </c>
      <c r="J227" s="89"/>
    </row>
    <row r="228" spans="1:10" ht="34.5" customHeight="1">
      <c r="A228" s="208" t="s">
        <v>252</v>
      </c>
      <c r="B228" s="50" t="s">
        <v>229</v>
      </c>
      <c r="C228" s="50" t="s">
        <v>55</v>
      </c>
      <c r="D228" s="34" t="s">
        <v>110</v>
      </c>
      <c r="E228" s="35" t="s">
        <v>124</v>
      </c>
      <c r="F228" s="36"/>
      <c r="G228" s="54"/>
      <c r="H228" s="88">
        <f>H230+H229</f>
        <v>17.599999999999998</v>
      </c>
      <c r="I228" s="88">
        <f>I230+I229</f>
        <v>15.2</v>
      </c>
      <c r="J228" s="89"/>
    </row>
    <row r="229" spans="1:10" ht="41.25" customHeight="1" hidden="1">
      <c r="A229" s="208" t="s">
        <v>222</v>
      </c>
      <c r="B229" s="50" t="s">
        <v>229</v>
      </c>
      <c r="C229" s="209" t="s">
        <v>55</v>
      </c>
      <c r="D229" s="34" t="s">
        <v>110</v>
      </c>
      <c r="E229" s="35" t="s">
        <v>124</v>
      </c>
      <c r="F229" s="36"/>
      <c r="G229" s="52" t="s">
        <v>236</v>
      </c>
      <c r="H229" s="88">
        <v>0</v>
      </c>
      <c r="I229" s="88"/>
      <c r="J229" s="89"/>
    </row>
    <row r="230" spans="1:10" ht="36.75" customHeight="1">
      <c r="A230" s="164" t="s">
        <v>115</v>
      </c>
      <c r="B230" s="40" t="s">
        <v>229</v>
      </c>
      <c r="C230" s="41" t="s">
        <v>55</v>
      </c>
      <c r="D230" s="42" t="s">
        <v>110</v>
      </c>
      <c r="E230" s="43" t="s">
        <v>124</v>
      </c>
      <c r="F230" s="44" t="s">
        <v>253</v>
      </c>
      <c r="G230" s="45"/>
      <c r="H230" s="30">
        <f>SUM(H231:H232)</f>
        <v>17.599999999999998</v>
      </c>
      <c r="I230" s="30">
        <f>SUM(I231:I232)</f>
        <v>15.2</v>
      </c>
      <c r="J230" s="89"/>
    </row>
    <row r="231" spans="1:10" ht="25.5" customHeight="1">
      <c r="A231" s="164" t="s">
        <v>69</v>
      </c>
      <c r="B231" s="40" t="s">
        <v>229</v>
      </c>
      <c r="C231" s="41" t="s">
        <v>55</v>
      </c>
      <c r="D231" s="42" t="s">
        <v>110</v>
      </c>
      <c r="E231" s="43" t="s">
        <v>124</v>
      </c>
      <c r="F231" s="44" t="s">
        <v>253</v>
      </c>
      <c r="G231" s="45" t="s">
        <v>70</v>
      </c>
      <c r="H231" s="47">
        <v>17.4</v>
      </c>
      <c r="I231" s="47">
        <v>15.2</v>
      </c>
      <c r="J231" s="89"/>
    </row>
    <row r="232" spans="1:10" ht="12" customHeight="1">
      <c r="A232" s="48" t="s">
        <v>81</v>
      </c>
      <c r="B232" s="40" t="s">
        <v>229</v>
      </c>
      <c r="C232" s="41" t="s">
        <v>55</v>
      </c>
      <c r="D232" s="42" t="s">
        <v>110</v>
      </c>
      <c r="E232" s="43" t="s">
        <v>124</v>
      </c>
      <c r="F232" s="44" t="s">
        <v>253</v>
      </c>
      <c r="G232" s="45" t="s">
        <v>82</v>
      </c>
      <c r="H232" s="47">
        <v>0.2</v>
      </c>
      <c r="I232" s="47">
        <v>0</v>
      </c>
      <c r="J232" s="1"/>
    </row>
    <row r="233" spans="1:10" ht="14.25">
      <c r="A233" s="210" t="s">
        <v>254</v>
      </c>
      <c r="B233" s="211" t="s">
        <v>164</v>
      </c>
      <c r="C233" s="212"/>
      <c r="D233" s="27"/>
      <c r="E233" s="28"/>
      <c r="F233" s="44"/>
      <c r="G233" s="213" t="s">
        <v>255</v>
      </c>
      <c r="H233" s="22">
        <f aca="true" t="shared" si="8" ref="H233:I237">H234</f>
        <v>276.3</v>
      </c>
      <c r="I233" s="22">
        <f t="shared" si="8"/>
        <v>276.3</v>
      </c>
      <c r="J233" s="1"/>
    </row>
    <row r="234" spans="1:10" ht="12">
      <c r="A234" s="25" t="s">
        <v>256</v>
      </c>
      <c r="B234" s="25" t="s">
        <v>164</v>
      </c>
      <c r="C234" s="26" t="s">
        <v>55</v>
      </c>
      <c r="D234" s="27"/>
      <c r="E234" s="28"/>
      <c r="F234" s="29"/>
      <c r="G234" s="28"/>
      <c r="H234" s="30">
        <f t="shared" si="8"/>
        <v>276.3</v>
      </c>
      <c r="I234" s="30">
        <f t="shared" si="8"/>
        <v>276.3</v>
      </c>
      <c r="J234" s="1"/>
    </row>
    <row r="235" spans="1:10" ht="15.75" customHeight="1">
      <c r="A235" s="31" t="s">
        <v>257</v>
      </c>
      <c r="B235" s="32" t="s">
        <v>164</v>
      </c>
      <c r="C235" s="33" t="s">
        <v>55</v>
      </c>
      <c r="D235" s="34" t="s">
        <v>258</v>
      </c>
      <c r="E235" s="35"/>
      <c r="F235" s="36"/>
      <c r="G235" s="37"/>
      <c r="H235" s="30">
        <f t="shared" si="8"/>
        <v>276.3</v>
      </c>
      <c r="I235" s="30">
        <f t="shared" si="8"/>
        <v>276.3</v>
      </c>
      <c r="J235" s="1"/>
    </row>
    <row r="236" spans="1:10" ht="12.75">
      <c r="A236" s="31" t="s">
        <v>259</v>
      </c>
      <c r="B236" s="214" t="s">
        <v>164</v>
      </c>
      <c r="C236" s="27" t="s">
        <v>55</v>
      </c>
      <c r="D236" s="27" t="s">
        <v>258</v>
      </c>
      <c r="E236" s="28" t="s">
        <v>62</v>
      </c>
      <c r="F236" s="29"/>
      <c r="G236" s="28"/>
      <c r="H236" s="47">
        <f t="shared" si="8"/>
        <v>276.3</v>
      </c>
      <c r="I236" s="47">
        <f t="shared" si="8"/>
        <v>276.3</v>
      </c>
      <c r="J236" s="1"/>
    </row>
    <row r="237" spans="1:10" ht="39" customHeight="1">
      <c r="A237" s="90" t="s">
        <v>260</v>
      </c>
      <c r="B237" s="214" t="s">
        <v>164</v>
      </c>
      <c r="C237" s="27" t="s">
        <v>55</v>
      </c>
      <c r="D237" s="27" t="s">
        <v>258</v>
      </c>
      <c r="E237" s="28" t="s">
        <v>62</v>
      </c>
      <c r="F237" s="29" t="s">
        <v>261</v>
      </c>
      <c r="G237" s="28"/>
      <c r="H237" s="47">
        <f t="shared" si="8"/>
        <v>276.3</v>
      </c>
      <c r="I237" s="47">
        <f t="shared" si="8"/>
        <v>276.3</v>
      </c>
      <c r="J237" s="1"/>
    </row>
    <row r="238" spans="1:10" ht="24" customHeight="1">
      <c r="A238" s="90" t="s">
        <v>112</v>
      </c>
      <c r="B238" s="214" t="s">
        <v>164</v>
      </c>
      <c r="C238" s="27" t="s">
        <v>55</v>
      </c>
      <c r="D238" s="27" t="s">
        <v>258</v>
      </c>
      <c r="E238" s="28" t="s">
        <v>62</v>
      </c>
      <c r="F238" s="29" t="s">
        <v>261</v>
      </c>
      <c r="G238" s="28" t="s">
        <v>262</v>
      </c>
      <c r="H238" s="47">
        <v>276.3</v>
      </c>
      <c r="I238" s="47">
        <v>276.3</v>
      </c>
      <c r="J238" s="1"/>
    </row>
    <row r="239" spans="1:10" ht="25.5">
      <c r="A239" s="215" t="s">
        <v>263</v>
      </c>
      <c r="B239" s="216">
        <v>13</v>
      </c>
      <c r="C239" s="217"/>
      <c r="D239" s="218"/>
      <c r="E239" s="219"/>
      <c r="F239" s="220"/>
      <c r="G239" s="221"/>
      <c r="H239" s="222">
        <f>H241</f>
        <v>50</v>
      </c>
      <c r="I239" s="222">
        <f>I241</f>
        <v>49</v>
      </c>
      <c r="J239" s="1"/>
    </row>
    <row r="240" spans="1:10" ht="24">
      <c r="A240" s="25" t="s">
        <v>264</v>
      </c>
      <c r="B240" s="223">
        <v>13</v>
      </c>
      <c r="C240" s="224" t="s">
        <v>55</v>
      </c>
      <c r="D240" s="218"/>
      <c r="E240" s="219"/>
      <c r="F240" s="220"/>
      <c r="G240" s="219"/>
      <c r="H240" s="222">
        <f aca="true" t="shared" si="9" ref="H240:I243">H241</f>
        <v>50</v>
      </c>
      <c r="I240" s="222">
        <f t="shared" si="9"/>
        <v>49</v>
      </c>
      <c r="J240" s="1"/>
    </row>
    <row r="241" spans="1:10" ht="12.75">
      <c r="A241" s="205" t="s">
        <v>265</v>
      </c>
      <c r="B241" s="225">
        <v>13</v>
      </c>
      <c r="C241" s="226" t="s">
        <v>55</v>
      </c>
      <c r="D241" s="227" t="s">
        <v>144</v>
      </c>
      <c r="E241" s="228"/>
      <c r="F241" s="229"/>
      <c r="G241" s="221"/>
      <c r="H241" s="222">
        <f t="shared" si="9"/>
        <v>50</v>
      </c>
      <c r="I241" s="222">
        <f t="shared" si="9"/>
        <v>49</v>
      </c>
      <c r="J241" s="1"/>
    </row>
    <row r="242" spans="1:10" ht="24" customHeight="1">
      <c r="A242" s="206" t="s">
        <v>266</v>
      </c>
      <c r="B242" s="230">
        <v>13</v>
      </c>
      <c r="C242" s="231" t="s">
        <v>55</v>
      </c>
      <c r="D242" s="218" t="s">
        <v>144</v>
      </c>
      <c r="E242" s="219" t="s">
        <v>62</v>
      </c>
      <c r="F242" s="220"/>
      <c r="G242" s="232"/>
      <c r="H242" s="233">
        <f t="shared" si="9"/>
        <v>50</v>
      </c>
      <c r="I242" s="233">
        <f t="shared" si="9"/>
        <v>49</v>
      </c>
      <c r="J242" s="1"/>
    </row>
    <row r="243" spans="1:10" ht="39" customHeight="1">
      <c r="A243" s="206" t="s">
        <v>267</v>
      </c>
      <c r="B243" s="230">
        <v>13</v>
      </c>
      <c r="C243" s="231" t="s">
        <v>55</v>
      </c>
      <c r="D243" s="218" t="s">
        <v>144</v>
      </c>
      <c r="E243" s="219" t="s">
        <v>62</v>
      </c>
      <c r="F243" s="220" t="s">
        <v>268</v>
      </c>
      <c r="G243" s="232"/>
      <c r="H243" s="233">
        <f t="shared" si="9"/>
        <v>50</v>
      </c>
      <c r="I243" s="233">
        <f t="shared" si="9"/>
        <v>49</v>
      </c>
      <c r="J243" s="1"/>
    </row>
    <row r="244" spans="1:10" ht="12.75">
      <c r="A244" s="61" t="s">
        <v>269</v>
      </c>
      <c r="B244" s="230">
        <v>13</v>
      </c>
      <c r="C244" s="231" t="s">
        <v>55</v>
      </c>
      <c r="D244" s="218" t="s">
        <v>144</v>
      </c>
      <c r="E244" s="219" t="s">
        <v>62</v>
      </c>
      <c r="F244" s="220" t="s">
        <v>268</v>
      </c>
      <c r="G244" s="234" t="s">
        <v>270</v>
      </c>
      <c r="H244" s="233">
        <v>50</v>
      </c>
      <c r="I244" s="233">
        <v>49</v>
      </c>
      <c r="J244" s="1"/>
    </row>
    <row r="245" spans="1:11" s="242" customFormat="1" ht="14.25">
      <c r="A245" s="31" t="s">
        <v>271</v>
      </c>
      <c r="B245" s="235"/>
      <c r="C245" s="236"/>
      <c r="D245" s="237"/>
      <c r="E245" s="37"/>
      <c r="F245" s="238"/>
      <c r="G245" s="239"/>
      <c r="H245" s="240">
        <f>H239+H233+H203+H130+H113+H101+H46+H42+H108+H35+H18+H13</f>
        <v>21695.1</v>
      </c>
      <c r="I245" s="240">
        <f>I239+I233+I203+I130+I113+I101+I46+I42+I108+I35+I18+I13</f>
        <v>18124.500000000004</v>
      </c>
      <c r="J245" s="241"/>
      <c r="K245" s="114"/>
    </row>
    <row r="246" ht="11.25">
      <c r="J246" s="1"/>
    </row>
    <row r="247" ht="11.25">
      <c r="J247" s="244"/>
    </row>
    <row r="248" ht="11.25">
      <c r="J248" s="1"/>
    </row>
    <row r="249" spans="1:7" ht="14.25">
      <c r="A249" s="245"/>
      <c r="B249" s="246"/>
      <c r="C249" s="246"/>
      <c r="D249" s="247"/>
      <c r="E249" s="247"/>
      <c r="F249" s="247"/>
      <c r="G249" s="248"/>
    </row>
    <row r="250" spans="1:12" ht="15">
      <c r="A250" s="249"/>
      <c r="B250" s="250"/>
      <c r="C250" s="250"/>
      <c r="D250" s="251"/>
      <c r="E250" s="251"/>
      <c r="F250" s="251"/>
      <c r="G250" s="252"/>
      <c r="L250" s="243"/>
    </row>
    <row r="251" spans="1:12" ht="15">
      <c r="A251" s="253"/>
      <c r="B251" s="250"/>
      <c r="C251" s="250"/>
      <c r="D251" s="251"/>
      <c r="E251" s="251"/>
      <c r="F251" s="251"/>
      <c r="G251" s="252"/>
      <c r="L251" s="243"/>
    </row>
    <row r="252" spans="1:12" ht="15">
      <c r="A252" s="253"/>
      <c r="B252" s="250"/>
      <c r="C252" s="250"/>
      <c r="D252" s="251"/>
      <c r="E252" s="251"/>
      <c r="F252" s="251"/>
      <c r="G252" s="252"/>
      <c r="L252" s="243"/>
    </row>
    <row r="253" ht="11.25">
      <c r="L253" s="243"/>
    </row>
    <row r="254" ht="11.25">
      <c r="L254" s="243"/>
    </row>
    <row r="255" ht="11.25">
      <c r="L255" s="243"/>
    </row>
    <row r="256" ht="11.25">
      <c r="L256" s="243"/>
    </row>
    <row r="257" ht="11.25">
      <c r="L257" s="243"/>
    </row>
    <row r="258" ht="11.25">
      <c r="L258" s="243"/>
    </row>
    <row r="259" ht="11.25">
      <c r="L259" s="243"/>
    </row>
    <row r="260" ht="11.25">
      <c r="L260" s="243"/>
    </row>
    <row r="261" ht="11.25">
      <c r="L261" s="243"/>
    </row>
    <row r="262" ht="11.25">
      <c r="L262" s="243"/>
    </row>
    <row r="263" ht="11.25">
      <c r="L263" s="243"/>
    </row>
  </sheetData>
  <sheetProtection/>
  <mergeCells count="9">
    <mergeCell ref="H1:I1"/>
    <mergeCell ref="G2:I2"/>
    <mergeCell ref="I10:I11"/>
    <mergeCell ref="H4:I4"/>
    <mergeCell ref="A8:H8"/>
    <mergeCell ref="H10:H11"/>
    <mergeCell ref="D11:F11"/>
    <mergeCell ref="B10:G10"/>
    <mergeCell ref="A7:H7"/>
  </mergeCells>
  <printOptions/>
  <pageMargins left="0.7480314960629921" right="0.07874015748031496" top="0.4330708661417323" bottom="0.2362204724409449" header="0.1968503937007874" footer="0.2362204724409449"/>
  <pageSetup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sheetPr>
    <tabColor indexed="10"/>
  </sheetPr>
  <dimension ref="A1:Q250"/>
  <sheetViews>
    <sheetView zoomScalePageLayoutView="0" workbookViewId="0" topLeftCell="B225">
      <selection activeCell="K107" sqref="K107"/>
    </sheetView>
  </sheetViews>
  <sheetFormatPr defaultColWidth="9.140625" defaultRowHeight="12.75"/>
  <cols>
    <col min="1" max="1" width="3.7109375" style="323" hidden="1" customWidth="1"/>
    <col min="2" max="2" width="45.8515625" style="262" customWidth="1"/>
    <col min="3" max="3" width="6.00390625" style="263" customWidth="1"/>
    <col min="4" max="4" width="4.7109375" style="262" customWidth="1"/>
    <col min="5" max="5" width="4.57421875" style="262" customWidth="1"/>
    <col min="6" max="6" width="3.7109375" style="262" customWidth="1"/>
    <col min="7" max="9" width="4.57421875" style="262" customWidth="1"/>
    <col min="10" max="10" width="11.00390625" style="264" customWidth="1"/>
    <col min="11" max="11" width="10.00390625" style="262" customWidth="1"/>
    <col min="12" max="16384" width="9.140625" style="262" customWidth="1"/>
  </cols>
  <sheetData>
    <row r="1" spans="1:13" ht="12.75">
      <c r="A1" s="261"/>
      <c r="K1" s="265" t="s">
        <v>373</v>
      </c>
      <c r="L1" s="265"/>
      <c r="M1" s="6"/>
    </row>
    <row r="2" spans="1:16" ht="56.25" customHeight="1">
      <c r="A2" s="261"/>
      <c r="I2" s="427" t="s">
        <v>368</v>
      </c>
      <c r="J2" s="428"/>
      <c r="K2" s="428"/>
      <c r="L2" s="259"/>
      <c r="M2" s="327"/>
      <c r="N2" s="327"/>
      <c r="O2" s="327"/>
      <c r="P2" s="327"/>
    </row>
    <row r="3" spans="1:16" ht="15.75" customHeight="1">
      <c r="A3" s="261"/>
      <c r="I3" s="3"/>
      <c r="J3" s="259"/>
      <c r="K3" s="259"/>
      <c r="L3" s="259"/>
      <c r="M3" s="327"/>
      <c r="N3" s="327"/>
      <c r="O3" s="327"/>
      <c r="P3" s="327"/>
    </row>
    <row r="4" spans="1:17" ht="12.75">
      <c r="A4" s="261"/>
      <c r="J4" s="430" t="s">
        <v>351</v>
      </c>
      <c r="K4" s="428"/>
      <c r="L4" s="259"/>
      <c r="M4" s="259"/>
      <c r="N4" s="259"/>
      <c r="O4" s="259"/>
      <c r="P4" s="259"/>
      <c r="Q4" s="259"/>
    </row>
    <row r="5" spans="1:10" ht="35.25" customHeight="1">
      <c r="A5" s="448" t="s">
        <v>352</v>
      </c>
      <c r="B5" s="448"/>
      <c r="C5" s="448"/>
      <c r="D5" s="448"/>
      <c r="E5" s="448"/>
      <c r="F5" s="448"/>
      <c r="G5" s="448"/>
      <c r="H5" s="448"/>
      <c r="I5" s="448"/>
      <c r="J5" s="448"/>
    </row>
    <row r="6" spans="1:9" ht="15.75">
      <c r="A6" s="449"/>
      <c r="B6" s="449"/>
      <c r="C6" s="449"/>
      <c r="D6" s="449"/>
      <c r="E6" s="449"/>
      <c r="F6" s="449"/>
      <c r="G6" s="449"/>
      <c r="H6" s="449"/>
      <c r="I6" s="449"/>
    </row>
    <row r="7" spans="1:10" ht="12.75">
      <c r="A7" s="261"/>
      <c r="J7" s="262"/>
    </row>
    <row r="8" spans="1:11" ht="24" customHeight="1">
      <c r="A8" s="445" t="s">
        <v>291</v>
      </c>
      <c r="B8" s="14" t="s">
        <v>48</v>
      </c>
      <c r="C8" s="446" t="s">
        <v>292</v>
      </c>
      <c r="D8" s="439" t="s">
        <v>293</v>
      </c>
      <c r="E8" s="440"/>
      <c r="F8" s="440"/>
      <c r="G8" s="440"/>
      <c r="H8" s="440"/>
      <c r="I8" s="441"/>
      <c r="J8" s="442" t="s">
        <v>294</v>
      </c>
      <c r="K8" s="438" t="s">
        <v>4</v>
      </c>
    </row>
    <row r="9" spans="1:11" ht="48.75" customHeight="1">
      <c r="A9" s="445"/>
      <c r="B9" s="15"/>
      <c r="C9" s="447"/>
      <c r="D9" s="267" t="s">
        <v>50</v>
      </c>
      <c r="E9" s="268" t="s">
        <v>51</v>
      </c>
      <c r="F9" s="444" t="s">
        <v>52</v>
      </c>
      <c r="G9" s="444"/>
      <c r="H9" s="444"/>
      <c r="I9" s="269" t="s">
        <v>295</v>
      </c>
      <c r="J9" s="443"/>
      <c r="K9" s="438"/>
    </row>
    <row r="10" spans="1:11" ht="29.25" customHeight="1">
      <c r="A10" s="270"/>
      <c r="B10" s="271" t="s">
        <v>296</v>
      </c>
      <c r="C10" s="272" t="s">
        <v>297</v>
      </c>
      <c r="D10" s="32"/>
      <c r="E10" s="33"/>
      <c r="F10" s="34"/>
      <c r="G10" s="35"/>
      <c r="H10" s="36"/>
      <c r="I10" s="273"/>
      <c r="J10" s="274">
        <f>J11+J95+J102+J107+J124+J198+J227+J233</f>
        <v>21498.2</v>
      </c>
      <c r="K10" s="274">
        <f>K11+K95+K102+K107+K124+K198+K227+K233</f>
        <v>17942.3</v>
      </c>
    </row>
    <row r="11" spans="1:11" ht="18.75" customHeight="1">
      <c r="A11" s="261"/>
      <c r="B11" s="275" t="s">
        <v>54</v>
      </c>
      <c r="C11" s="276">
        <v>871</v>
      </c>
      <c r="D11" s="50" t="s">
        <v>55</v>
      </c>
      <c r="E11" s="50"/>
      <c r="F11" s="51"/>
      <c r="G11" s="52"/>
      <c r="H11" s="53"/>
      <c r="I11" s="54"/>
      <c r="J11" s="274">
        <f>J12+J28+J36+J40</f>
        <v>5861.6</v>
      </c>
      <c r="K11" s="274">
        <f>K12+K28+K36+K40</f>
        <v>5482.2</v>
      </c>
    </row>
    <row r="12" spans="1:11" ht="36.75" customHeight="1">
      <c r="A12" s="261"/>
      <c r="B12" s="49" t="s">
        <v>71</v>
      </c>
      <c r="C12" s="283" t="s">
        <v>297</v>
      </c>
      <c r="D12" s="32" t="s">
        <v>55</v>
      </c>
      <c r="E12" s="33" t="s">
        <v>72</v>
      </c>
      <c r="F12" s="34"/>
      <c r="G12" s="35"/>
      <c r="H12" s="36"/>
      <c r="I12" s="37"/>
      <c r="J12" s="277">
        <f>J13+J22</f>
        <v>4588.8</v>
      </c>
      <c r="K12" s="277">
        <f>K13+K22</f>
        <v>4443</v>
      </c>
    </row>
    <row r="13" spans="1:11" ht="25.5" customHeight="1">
      <c r="A13" s="261"/>
      <c r="B13" s="31" t="s">
        <v>73</v>
      </c>
      <c r="C13" s="278" t="s">
        <v>297</v>
      </c>
      <c r="D13" s="50" t="s">
        <v>55</v>
      </c>
      <c r="E13" s="50" t="s">
        <v>72</v>
      </c>
      <c r="F13" s="34" t="s">
        <v>74</v>
      </c>
      <c r="G13" s="35"/>
      <c r="H13" s="44"/>
      <c r="I13" s="54"/>
      <c r="J13" s="279">
        <f>J14+J16</f>
        <v>4524.1</v>
      </c>
      <c r="K13" s="279">
        <f>K14+K16</f>
        <v>4378.3</v>
      </c>
    </row>
    <row r="14" spans="1:11" ht="16.5" customHeight="1">
      <c r="A14" s="261"/>
      <c r="B14" s="31" t="s">
        <v>75</v>
      </c>
      <c r="C14" s="32" t="s">
        <v>297</v>
      </c>
      <c r="D14" s="40" t="s">
        <v>55</v>
      </c>
      <c r="E14" s="41" t="s">
        <v>72</v>
      </c>
      <c r="F14" s="42" t="s">
        <v>74</v>
      </c>
      <c r="G14" s="43" t="s">
        <v>62</v>
      </c>
      <c r="H14" s="44" t="s">
        <v>64</v>
      </c>
      <c r="I14" s="28"/>
      <c r="J14" s="280">
        <f>J15</f>
        <v>578.8</v>
      </c>
      <c r="K14" s="280">
        <f>K15</f>
        <v>492.5</v>
      </c>
    </row>
    <row r="15" spans="1:11" ht="48" customHeight="1">
      <c r="A15" s="261"/>
      <c r="B15" s="281" t="s">
        <v>76</v>
      </c>
      <c r="C15" s="64" t="s">
        <v>297</v>
      </c>
      <c r="D15" s="40" t="s">
        <v>55</v>
      </c>
      <c r="E15" s="41" t="s">
        <v>72</v>
      </c>
      <c r="F15" s="42" t="s">
        <v>74</v>
      </c>
      <c r="G15" s="43" t="s">
        <v>62</v>
      </c>
      <c r="H15" s="44" t="s">
        <v>64</v>
      </c>
      <c r="I15" s="45" t="s">
        <v>66</v>
      </c>
      <c r="J15" s="280">
        <v>578.8</v>
      </c>
      <c r="K15" s="325">
        <v>492.5</v>
      </c>
    </row>
    <row r="16" spans="1:11" ht="24" customHeight="1">
      <c r="A16" s="261"/>
      <c r="B16" s="61" t="s">
        <v>65</v>
      </c>
      <c r="C16" s="64" t="s">
        <v>297</v>
      </c>
      <c r="D16" s="63" t="s">
        <v>55</v>
      </c>
      <c r="E16" s="63" t="s">
        <v>72</v>
      </c>
      <c r="F16" s="42" t="s">
        <v>74</v>
      </c>
      <c r="G16" s="43" t="s">
        <v>78</v>
      </c>
      <c r="H16" s="44" t="s">
        <v>79</v>
      </c>
      <c r="I16" s="62"/>
      <c r="J16" s="280">
        <f>J17+J19</f>
        <v>3945.3</v>
      </c>
      <c r="K16" s="280">
        <f>K17+K19</f>
        <v>3885.8</v>
      </c>
    </row>
    <row r="17" spans="1:11" ht="16.5" customHeight="1">
      <c r="A17" s="261"/>
      <c r="B17" s="31" t="s">
        <v>77</v>
      </c>
      <c r="C17" s="282" t="s">
        <v>297</v>
      </c>
      <c r="D17" s="62" t="s">
        <v>55</v>
      </c>
      <c r="E17" s="62" t="s">
        <v>72</v>
      </c>
      <c r="F17" s="42" t="s">
        <v>74</v>
      </c>
      <c r="G17" s="43" t="s">
        <v>78</v>
      </c>
      <c r="H17" s="44" t="s">
        <v>64</v>
      </c>
      <c r="I17" s="62"/>
      <c r="J17" s="280">
        <f>J18</f>
        <v>3180.9</v>
      </c>
      <c r="K17" s="280">
        <f>K18</f>
        <v>3231.5</v>
      </c>
    </row>
    <row r="18" spans="1:11" ht="50.25" customHeight="1">
      <c r="A18" s="261"/>
      <c r="B18" s="281" t="s">
        <v>76</v>
      </c>
      <c r="C18" s="283">
        <v>871</v>
      </c>
      <c r="D18" s="62" t="s">
        <v>55</v>
      </c>
      <c r="E18" s="62" t="s">
        <v>72</v>
      </c>
      <c r="F18" s="42" t="s">
        <v>74</v>
      </c>
      <c r="G18" s="43" t="s">
        <v>78</v>
      </c>
      <c r="H18" s="44" t="s">
        <v>64</v>
      </c>
      <c r="I18" s="62" t="s">
        <v>66</v>
      </c>
      <c r="J18" s="280">
        <v>3180.9</v>
      </c>
      <c r="K18" s="325">
        <v>3231.5</v>
      </c>
    </row>
    <row r="19" spans="1:11" ht="24">
      <c r="A19" s="261"/>
      <c r="B19" s="61" t="s">
        <v>65</v>
      </c>
      <c r="C19" s="32">
        <v>871</v>
      </c>
      <c r="D19" s="63" t="s">
        <v>55</v>
      </c>
      <c r="E19" s="63" t="s">
        <v>72</v>
      </c>
      <c r="F19" s="42" t="s">
        <v>74</v>
      </c>
      <c r="G19" s="43" t="s">
        <v>78</v>
      </c>
      <c r="H19" s="44" t="s">
        <v>68</v>
      </c>
      <c r="I19" s="64"/>
      <c r="J19" s="284">
        <f>J20+J21</f>
        <v>764.4</v>
      </c>
      <c r="K19" s="284">
        <f>K20+K21</f>
        <v>654.3</v>
      </c>
    </row>
    <row r="20" spans="1:11" ht="49.5" customHeight="1">
      <c r="A20" s="261"/>
      <c r="B20" s="281" t="s">
        <v>80</v>
      </c>
      <c r="C20" s="50">
        <v>871</v>
      </c>
      <c r="D20" s="64" t="s">
        <v>55</v>
      </c>
      <c r="E20" s="64" t="s">
        <v>72</v>
      </c>
      <c r="F20" s="42" t="s">
        <v>74</v>
      </c>
      <c r="G20" s="43" t="s">
        <v>78</v>
      </c>
      <c r="H20" s="44" t="s">
        <v>68</v>
      </c>
      <c r="I20" s="62" t="s">
        <v>70</v>
      </c>
      <c r="J20" s="284">
        <v>755.3</v>
      </c>
      <c r="K20" s="325">
        <v>652.5</v>
      </c>
    </row>
    <row r="21" spans="1:11" ht="24">
      <c r="A21" s="261"/>
      <c r="B21" s="48" t="s">
        <v>69</v>
      </c>
      <c r="C21" s="115">
        <v>871</v>
      </c>
      <c r="D21" s="64" t="s">
        <v>55</v>
      </c>
      <c r="E21" s="64" t="s">
        <v>72</v>
      </c>
      <c r="F21" s="42" t="s">
        <v>74</v>
      </c>
      <c r="G21" s="43" t="s">
        <v>78</v>
      </c>
      <c r="H21" s="44" t="s">
        <v>68</v>
      </c>
      <c r="I21" s="62" t="s">
        <v>82</v>
      </c>
      <c r="J21" s="284">
        <v>9.1</v>
      </c>
      <c r="K21" s="325">
        <v>1.8</v>
      </c>
    </row>
    <row r="22" spans="1:11" ht="12.75">
      <c r="A22" s="261"/>
      <c r="B22" s="48" t="s">
        <v>81</v>
      </c>
      <c r="C22" s="285">
        <v>871</v>
      </c>
      <c r="D22" s="32" t="s">
        <v>55</v>
      </c>
      <c r="E22" s="33" t="s">
        <v>72</v>
      </c>
      <c r="F22" s="34" t="s">
        <v>84</v>
      </c>
      <c r="G22" s="35"/>
      <c r="H22" s="36"/>
      <c r="I22" s="66"/>
      <c r="J22" s="286">
        <f>J23</f>
        <v>64.7</v>
      </c>
      <c r="K22" s="286">
        <f>K23</f>
        <v>64.7</v>
      </c>
    </row>
    <row r="23" spans="1:11" ht="12.75">
      <c r="A23" s="261"/>
      <c r="B23" s="31" t="s">
        <v>83</v>
      </c>
      <c r="C23" s="287">
        <v>871</v>
      </c>
      <c r="D23" s="32" t="s">
        <v>55</v>
      </c>
      <c r="E23" s="33" t="s">
        <v>72</v>
      </c>
      <c r="F23" s="34" t="s">
        <v>84</v>
      </c>
      <c r="G23" s="35" t="s">
        <v>62</v>
      </c>
      <c r="H23" s="36"/>
      <c r="I23" s="66"/>
      <c r="J23" s="286">
        <f>J24+J26</f>
        <v>64.7</v>
      </c>
      <c r="K23" s="286">
        <f>K24+K26</f>
        <v>64.7</v>
      </c>
    </row>
    <row r="24" spans="1:11" ht="60">
      <c r="A24" s="261"/>
      <c r="B24" s="205" t="s">
        <v>85</v>
      </c>
      <c r="C24" s="64">
        <v>871</v>
      </c>
      <c r="D24" s="40" t="s">
        <v>55</v>
      </c>
      <c r="E24" s="41" t="s">
        <v>72</v>
      </c>
      <c r="F24" s="42" t="s">
        <v>84</v>
      </c>
      <c r="G24" s="43" t="s">
        <v>62</v>
      </c>
      <c r="H24" s="44" t="s">
        <v>86</v>
      </c>
      <c r="I24" s="68"/>
      <c r="J24" s="288">
        <f>J25</f>
        <v>17.2</v>
      </c>
      <c r="K24" s="288">
        <f>K25</f>
        <v>17.2</v>
      </c>
    </row>
    <row r="25" spans="1:11" ht="72">
      <c r="A25" s="261"/>
      <c r="B25" s="289" t="s">
        <v>306</v>
      </c>
      <c r="C25" s="64">
        <v>871</v>
      </c>
      <c r="D25" s="40" t="s">
        <v>55</v>
      </c>
      <c r="E25" s="41" t="s">
        <v>72</v>
      </c>
      <c r="F25" s="42" t="s">
        <v>84</v>
      </c>
      <c r="G25" s="43" t="s">
        <v>62</v>
      </c>
      <c r="H25" s="44" t="s">
        <v>86</v>
      </c>
      <c r="I25" s="68" t="s">
        <v>88</v>
      </c>
      <c r="J25" s="288">
        <v>17.2</v>
      </c>
      <c r="K25" s="325">
        <v>17.2</v>
      </c>
    </row>
    <row r="26" spans="1:11" ht="12.75">
      <c r="A26" s="261"/>
      <c r="B26" s="69" t="s">
        <v>87</v>
      </c>
      <c r="C26" s="64">
        <v>871</v>
      </c>
      <c r="D26" s="40" t="s">
        <v>55</v>
      </c>
      <c r="E26" s="40" t="s">
        <v>72</v>
      </c>
      <c r="F26" s="42" t="s">
        <v>84</v>
      </c>
      <c r="G26" s="43" t="s">
        <v>62</v>
      </c>
      <c r="H26" s="44" t="s">
        <v>89</v>
      </c>
      <c r="I26" s="68"/>
      <c r="J26" s="288">
        <f>J27</f>
        <v>47.5</v>
      </c>
      <c r="K26" s="288">
        <f>K27</f>
        <v>47.5</v>
      </c>
    </row>
    <row r="27" spans="1:11" ht="84">
      <c r="A27" s="261"/>
      <c r="B27" s="70" t="s">
        <v>307</v>
      </c>
      <c r="C27" s="64">
        <v>871</v>
      </c>
      <c r="D27" s="40" t="s">
        <v>55</v>
      </c>
      <c r="E27" s="41" t="s">
        <v>72</v>
      </c>
      <c r="F27" s="42" t="s">
        <v>84</v>
      </c>
      <c r="G27" s="43" t="s">
        <v>62</v>
      </c>
      <c r="H27" s="44" t="s">
        <v>89</v>
      </c>
      <c r="I27" s="68" t="s">
        <v>88</v>
      </c>
      <c r="J27" s="288">
        <v>47.5</v>
      </c>
      <c r="K27" s="325">
        <v>47.5</v>
      </c>
    </row>
    <row r="28" spans="1:11" ht="15">
      <c r="A28" s="261"/>
      <c r="B28" s="69" t="s">
        <v>87</v>
      </c>
      <c r="C28" s="64">
        <v>871</v>
      </c>
      <c r="D28" s="72" t="s">
        <v>55</v>
      </c>
      <c r="E28" s="73" t="s">
        <v>91</v>
      </c>
      <c r="F28" s="74"/>
      <c r="G28" s="75"/>
      <c r="H28" s="76"/>
      <c r="I28" s="77"/>
      <c r="J28" s="290">
        <f aca="true" t="shared" si="0" ref="J28:K30">J29</f>
        <v>76.2</v>
      </c>
      <c r="K28" s="290">
        <f t="shared" si="0"/>
        <v>76.2</v>
      </c>
    </row>
    <row r="29" spans="1:11" ht="60.75" customHeight="1">
      <c r="A29" s="261"/>
      <c r="B29" s="71" t="s">
        <v>90</v>
      </c>
      <c r="C29" s="112">
        <v>871</v>
      </c>
      <c r="D29" s="72" t="s">
        <v>55</v>
      </c>
      <c r="E29" s="73" t="s">
        <v>91</v>
      </c>
      <c r="F29" s="74"/>
      <c r="G29" s="75"/>
      <c r="H29" s="76"/>
      <c r="I29" s="77"/>
      <c r="J29" s="290">
        <f t="shared" si="0"/>
        <v>76.2</v>
      </c>
      <c r="K29" s="290">
        <f t="shared" si="0"/>
        <v>76.2</v>
      </c>
    </row>
    <row r="30" spans="1:11" ht="12.75">
      <c r="A30" s="261"/>
      <c r="B30" s="205" t="s">
        <v>83</v>
      </c>
      <c r="C30" s="32">
        <v>871</v>
      </c>
      <c r="D30" s="32" t="s">
        <v>55</v>
      </c>
      <c r="E30" s="33" t="s">
        <v>91</v>
      </c>
      <c r="F30" s="34" t="s">
        <v>84</v>
      </c>
      <c r="G30" s="35"/>
      <c r="H30" s="36"/>
      <c r="I30" s="37"/>
      <c r="J30" s="290">
        <f t="shared" si="0"/>
        <v>76.2</v>
      </c>
      <c r="K30" s="290">
        <f t="shared" si="0"/>
        <v>76.2</v>
      </c>
    </row>
    <row r="31" spans="1:11" ht="60">
      <c r="A31" s="261"/>
      <c r="B31" s="205" t="s">
        <v>85</v>
      </c>
      <c r="C31" s="112">
        <v>871</v>
      </c>
      <c r="D31" s="32" t="s">
        <v>55</v>
      </c>
      <c r="E31" s="33" t="s">
        <v>91</v>
      </c>
      <c r="F31" s="34" t="s">
        <v>84</v>
      </c>
      <c r="G31" s="35" t="s">
        <v>62</v>
      </c>
      <c r="H31" s="44"/>
      <c r="I31" s="45"/>
      <c r="J31" s="291">
        <f>J32+J34</f>
        <v>76.2</v>
      </c>
      <c r="K31" s="291">
        <f>K32+K34</f>
        <v>76.2</v>
      </c>
    </row>
    <row r="32" spans="1:11" ht="84">
      <c r="A32" s="261"/>
      <c r="B32" s="80" t="s">
        <v>309</v>
      </c>
      <c r="C32" s="64">
        <v>871</v>
      </c>
      <c r="D32" s="40" t="s">
        <v>55</v>
      </c>
      <c r="E32" s="41" t="s">
        <v>91</v>
      </c>
      <c r="F32" s="42" t="s">
        <v>84</v>
      </c>
      <c r="G32" s="43" t="s">
        <v>62</v>
      </c>
      <c r="H32" s="44" t="s">
        <v>92</v>
      </c>
      <c r="I32" s="45"/>
      <c r="J32" s="291">
        <f>J33</f>
        <v>24.1</v>
      </c>
      <c r="K32" s="291">
        <f>K33</f>
        <v>24.1</v>
      </c>
    </row>
    <row r="33" spans="1:11" ht="12.75">
      <c r="A33" s="261"/>
      <c r="B33" s="61" t="s">
        <v>83</v>
      </c>
      <c r="C33" s="64">
        <v>871</v>
      </c>
      <c r="D33" s="40" t="s">
        <v>55</v>
      </c>
      <c r="E33" s="41" t="s">
        <v>91</v>
      </c>
      <c r="F33" s="42" t="s">
        <v>84</v>
      </c>
      <c r="G33" s="43" t="s">
        <v>62</v>
      </c>
      <c r="H33" s="44" t="s">
        <v>92</v>
      </c>
      <c r="I33" s="45" t="s">
        <v>88</v>
      </c>
      <c r="J33" s="291">
        <v>24.1</v>
      </c>
      <c r="K33" s="325">
        <v>24.1</v>
      </c>
    </row>
    <row r="34" spans="1:11" ht="99.75" customHeight="1">
      <c r="A34" s="261"/>
      <c r="B34" s="80" t="s">
        <v>308</v>
      </c>
      <c r="C34" s="278">
        <v>871</v>
      </c>
      <c r="D34" s="40" t="s">
        <v>55</v>
      </c>
      <c r="E34" s="41" t="s">
        <v>91</v>
      </c>
      <c r="F34" s="42" t="s">
        <v>84</v>
      </c>
      <c r="G34" s="43" t="s">
        <v>62</v>
      </c>
      <c r="H34" s="44" t="s">
        <v>93</v>
      </c>
      <c r="I34" s="45"/>
      <c r="J34" s="291">
        <f>J35</f>
        <v>52.1</v>
      </c>
      <c r="K34" s="291">
        <f>K35</f>
        <v>52.1</v>
      </c>
    </row>
    <row r="35" spans="1:11" ht="12.75">
      <c r="A35" s="261"/>
      <c r="B35" s="69" t="s">
        <v>83</v>
      </c>
      <c r="C35" s="32">
        <v>871</v>
      </c>
      <c r="D35" s="40" t="s">
        <v>55</v>
      </c>
      <c r="E35" s="41" t="s">
        <v>91</v>
      </c>
      <c r="F35" s="42" t="s">
        <v>84</v>
      </c>
      <c r="G35" s="43" t="s">
        <v>62</v>
      </c>
      <c r="H35" s="44" t="s">
        <v>93</v>
      </c>
      <c r="I35" s="45" t="s">
        <v>88</v>
      </c>
      <c r="J35" s="291">
        <v>52.1</v>
      </c>
      <c r="K35" s="325">
        <v>52.1</v>
      </c>
    </row>
    <row r="36" spans="1:11" ht="12" customHeight="1">
      <c r="A36" s="261"/>
      <c r="B36" s="31" t="s">
        <v>94</v>
      </c>
      <c r="C36" s="112">
        <v>871</v>
      </c>
      <c r="D36" s="32" t="s">
        <v>55</v>
      </c>
      <c r="E36" s="33" t="s">
        <v>95</v>
      </c>
      <c r="F36" s="34" t="s">
        <v>96</v>
      </c>
      <c r="G36" s="35"/>
      <c r="H36" s="36"/>
      <c r="I36" s="37"/>
      <c r="J36" s="286">
        <f aca="true" t="shared" si="1" ref="J36:K38">J37</f>
        <v>20</v>
      </c>
      <c r="K36" s="286">
        <f t="shared" si="1"/>
        <v>0</v>
      </c>
    </row>
    <row r="37" spans="1:11" ht="12.75">
      <c r="A37" s="261"/>
      <c r="B37" s="31" t="s">
        <v>97</v>
      </c>
      <c r="C37" s="64">
        <v>871</v>
      </c>
      <c r="D37" s="40" t="s">
        <v>55</v>
      </c>
      <c r="E37" s="41" t="s">
        <v>95</v>
      </c>
      <c r="F37" s="34" t="s">
        <v>96</v>
      </c>
      <c r="G37" s="35" t="s">
        <v>62</v>
      </c>
      <c r="H37" s="44"/>
      <c r="I37" s="45"/>
      <c r="J37" s="280">
        <f t="shared" si="1"/>
        <v>20</v>
      </c>
      <c r="K37" s="280">
        <f t="shared" si="1"/>
        <v>0</v>
      </c>
    </row>
    <row r="38" spans="1:11" ht="37.5" customHeight="1">
      <c r="A38" s="261"/>
      <c r="B38" s="292" t="s">
        <v>98</v>
      </c>
      <c r="C38" s="64">
        <v>871</v>
      </c>
      <c r="D38" s="40" t="s">
        <v>55</v>
      </c>
      <c r="E38" s="41" t="s">
        <v>95</v>
      </c>
      <c r="F38" s="42" t="s">
        <v>96</v>
      </c>
      <c r="G38" s="43" t="s">
        <v>62</v>
      </c>
      <c r="H38" s="44" t="s">
        <v>99</v>
      </c>
      <c r="I38" s="45"/>
      <c r="J38" s="280">
        <f t="shared" si="1"/>
        <v>20</v>
      </c>
      <c r="K38" s="280">
        <f t="shared" si="1"/>
        <v>0</v>
      </c>
    </row>
    <row r="39" spans="1:11" ht="12" customHeight="1">
      <c r="A39" s="261"/>
      <c r="B39" s="82" t="s">
        <v>100</v>
      </c>
      <c r="C39" s="64">
        <v>871</v>
      </c>
      <c r="D39" s="40" t="s">
        <v>55</v>
      </c>
      <c r="E39" s="41" t="s">
        <v>95</v>
      </c>
      <c r="F39" s="42" t="s">
        <v>96</v>
      </c>
      <c r="G39" s="43" t="s">
        <v>62</v>
      </c>
      <c r="H39" s="44" t="s">
        <v>99</v>
      </c>
      <c r="I39" s="45" t="s">
        <v>101</v>
      </c>
      <c r="J39" s="280">
        <v>20</v>
      </c>
      <c r="K39" s="325">
        <v>0</v>
      </c>
    </row>
    <row r="40" spans="1:11" ht="12.75">
      <c r="A40" s="261"/>
      <c r="B40" s="83" t="s">
        <v>102</v>
      </c>
      <c r="C40" s="64">
        <v>871</v>
      </c>
      <c r="D40" s="32" t="s">
        <v>55</v>
      </c>
      <c r="E40" s="33" t="s">
        <v>103</v>
      </c>
      <c r="F40" s="34"/>
      <c r="G40" s="35"/>
      <c r="H40" s="36"/>
      <c r="I40" s="37"/>
      <c r="J40" s="286">
        <f>J41+J50+J54+J60+J64+J66+J73+J80+J45</f>
        <v>1176.6</v>
      </c>
      <c r="K40" s="286">
        <f>K41+K50+K54+K60+K64+K66+K73+K80+K45</f>
        <v>963.0000000000001</v>
      </c>
    </row>
    <row r="41" spans="1:11" ht="23.25" customHeight="1">
      <c r="A41" s="261"/>
      <c r="B41" s="205" t="s">
        <v>104</v>
      </c>
      <c r="C41" s="283">
        <v>871</v>
      </c>
      <c r="D41" s="54" t="s">
        <v>55</v>
      </c>
      <c r="E41" s="54" t="s">
        <v>103</v>
      </c>
      <c r="F41" s="34" t="s">
        <v>105</v>
      </c>
      <c r="G41" s="35" t="s">
        <v>62</v>
      </c>
      <c r="H41" s="36" t="s">
        <v>79</v>
      </c>
      <c r="I41" s="54"/>
      <c r="J41" s="279">
        <f>J42</f>
        <v>110</v>
      </c>
      <c r="K41" s="279">
        <f>K42</f>
        <v>105</v>
      </c>
    </row>
    <row r="42" spans="1:11" ht="60.75" customHeight="1">
      <c r="A42" s="261"/>
      <c r="B42" s="293" t="s">
        <v>107</v>
      </c>
      <c r="C42" s="32">
        <v>871</v>
      </c>
      <c r="D42" s="62" t="s">
        <v>55</v>
      </c>
      <c r="E42" s="62" t="s">
        <v>103</v>
      </c>
      <c r="F42" s="42" t="s">
        <v>105</v>
      </c>
      <c r="G42" s="43" t="s">
        <v>62</v>
      </c>
      <c r="H42" s="44" t="s">
        <v>108</v>
      </c>
      <c r="I42" s="87"/>
      <c r="J42" s="280">
        <f>J43</f>
        <v>110</v>
      </c>
      <c r="K42" s="280">
        <f>K43</f>
        <v>105</v>
      </c>
    </row>
    <row r="43" spans="1:11" ht="90" customHeight="1">
      <c r="A43" s="261"/>
      <c r="B43" s="206" t="s">
        <v>279</v>
      </c>
      <c r="C43" s="115">
        <v>871</v>
      </c>
      <c r="D43" s="62" t="s">
        <v>55</v>
      </c>
      <c r="E43" s="62" t="s">
        <v>103</v>
      </c>
      <c r="F43" s="42" t="s">
        <v>105</v>
      </c>
      <c r="G43" s="43" t="s">
        <v>62</v>
      </c>
      <c r="H43" s="44" t="s">
        <v>108</v>
      </c>
      <c r="I43" s="87">
        <v>240</v>
      </c>
      <c r="J43" s="284">
        <v>110</v>
      </c>
      <c r="K43" s="325">
        <v>105</v>
      </c>
    </row>
    <row r="44" spans="1:11" ht="24" hidden="1">
      <c r="A44" s="261"/>
      <c r="B44" s="48" t="s">
        <v>69</v>
      </c>
      <c r="C44" s="115">
        <v>871</v>
      </c>
      <c r="D44" s="32" t="s">
        <v>55</v>
      </c>
      <c r="E44" s="33" t="s">
        <v>103</v>
      </c>
      <c r="F44" s="34" t="s">
        <v>110</v>
      </c>
      <c r="G44" s="35"/>
      <c r="H44" s="36"/>
      <c r="I44" s="37"/>
      <c r="J44" s="286"/>
      <c r="K44" s="325"/>
    </row>
    <row r="45" spans="1:11" ht="24">
      <c r="A45" s="261"/>
      <c r="B45" s="205" t="s">
        <v>109</v>
      </c>
      <c r="C45" s="285">
        <v>871</v>
      </c>
      <c r="D45" s="50" t="s">
        <v>55</v>
      </c>
      <c r="E45" s="50" t="s">
        <v>103</v>
      </c>
      <c r="F45" s="34" t="s">
        <v>110</v>
      </c>
      <c r="G45" s="35" t="s">
        <v>62</v>
      </c>
      <c r="H45" s="36"/>
      <c r="I45" s="54"/>
      <c r="J45" s="294">
        <f>J46+J48</f>
        <v>277.9</v>
      </c>
      <c r="K45" s="294">
        <f>K46+K47</f>
        <v>243.6</v>
      </c>
    </row>
    <row r="46" spans="1:11" ht="52.5" customHeight="1">
      <c r="A46" s="261"/>
      <c r="B46" s="205" t="s">
        <v>111</v>
      </c>
      <c r="C46" s="283">
        <v>871</v>
      </c>
      <c r="D46" s="40" t="s">
        <v>55</v>
      </c>
      <c r="E46" s="41" t="s">
        <v>103</v>
      </c>
      <c r="F46" s="42" t="s">
        <v>110</v>
      </c>
      <c r="G46" s="43" t="s">
        <v>62</v>
      </c>
      <c r="H46" s="44" t="s">
        <v>113</v>
      </c>
      <c r="I46" s="45"/>
      <c r="J46" s="288">
        <v>159.1</v>
      </c>
      <c r="K46" s="325">
        <v>159.1</v>
      </c>
    </row>
    <row r="47" spans="1:11" ht="24" hidden="1">
      <c r="A47" s="261"/>
      <c r="B47" s="295" t="s">
        <v>112</v>
      </c>
      <c r="C47" s="32" t="s">
        <v>297</v>
      </c>
      <c r="D47" s="40" t="s">
        <v>55</v>
      </c>
      <c r="E47" s="41" t="s">
        <v>103</v>
      </c>
      <c r="F47" s="42" t="s">
        <v>110</v>
      </c>
      <c r="G47" s="43" t="s">
        <v>62</v>
      </c>
      <c r="H47" s="44" t="s">
        <v>116</v>
      </c>
      <c r="I47" s="45" t="s">
        <v>114</v>
      </c>
      <c r="J47" s="288">
        <v>138.8</v>
      </c>
      <c r="K47" s="325">
        <v>84.5</v>
      </c>
    </row>
    <row r="48" spans="1:11" ht="36">
      <c r="A48" s="261"/>
      <c r="B48" s="295" t="s">
        <v>115</v>
      </c>
      <c r="C48" s="112">
        <v>871</v>
      </c>
      <c r="D48" s="40" t="s">
        <v>55</v>
      </c>
      <c r="E48" s="41" t="s">
        <v>103</v>
      </c>
      <c r="F48" s="42" t="s">
        <v>110</v>
      </c>
      <c r="G48" s="43" t="s">
        <v>62</v>
      </c>
      <c r="H48" s="44" t="s">
        <v>116</v>
      </c>
      <c r="I48" s="45"/>
      <c r="J48" s="288">
        <f>J49</f>
        <v>118.8</v>
      </c>
      <c r="K48" s="325">
        <v>84.5</v>
      </c>
    </row>
    <row r="49" spans="1:11" ht="24">
      <c r="A49" s="261"/>
      <c r="B49" s="295" t="s">
        <v>69</v>
      </c>
      <c r="C49" s="64">
        <v>871</v>
      </c>
      <c r="D49" s="40" t="s">
        <v>55</v>
      </c>
      <c r="E49" s="41" t="s">
        <v>103</v>
      </c>
      <c r="F49" s="42" t="s">
        <v>110</v>
      </c>
      <c r="G49" s="43" t="s">
        <v>62</v>
      </c>
      <c r="H49" s="44" t="s">
        <v>116</v>
      </c>
      <c r="I49" s="45" t="s">
        <v>70</v>
      </c>
      <c r="J49" s="288">
        <v>118.8</v>
      </c>
      <c r="K49" s="325">
        <v>84.5</v>
      </c>
    </row>
    <row r="50" spans="1:11" ht="12.75">
      <c r="A50" s="261"/>
      <c r="B50" s="31" t="s">
        <v>59</v>
      </c>
      <c r="C50" s="296">
        <v>871</v>
      </c>
      <c r="D50" s="32" t="s">
        <v>55</v>
      </c>
      <c r="E50" s="33" t="s">
        <v>103</v>
      </c>
      <c r="F50" s="34" t="s">
        <v>60</v>
      </c>
      <c r="G50" s="35"/>
      <c r="H50" s="36"/>
      <c r="I50" s="37"/>
      <c r="J50" s="286">
        <f aca="true" t="shared" si="2" ref="J50:K52">J51</f>
        <v>50</v>
      </c>
      <c r="K50" s="286">
        <f t="shared" si="2"/>
        <v>0</v>
      </c>
    </row>
    <row r="51" spans="1:11" ht="24">
      <c r="A51" s="261"/>
      <c r="B51" s="205" t="s">
        <v>61</v>
      </c>
      <c r="C51" s="32">
        <v>871</v>
      </c>
      <c r="D51" s="32" t="s">
        <v>55</v>
      </c>
      <c r="E51" s="33" t="s">
        <v>103</v>
      </c>
      <c r="F51" s="34" t="s">
        <v>60</v>
      </c>
      <c r="G51" s="35" t="s">
        <v>62</v>
      </c>
      <c r="H51" s="36"/>
      <c r="I51" s="38"/>
      <c r="J51" s="286">
        <f t="shared" si="2"/>
        <v>50</v>
      </c>
      <c r="K51" s="286">
        <f t="shared" si="2"/>
        <v>0</v>
      </c>
    </row>
    <row r="52" spans="1:11" ht="36">
      <c r="A52" s="261"/>
      <c r="B52" s="295" t="s">
        <v>117</v>
      </c>
      <c r="C52" s="283">
        <v>871</v>
      </c>
      <c r="D52" s="40" t="s">
        <v>55</v>
      </c>
      <c r="E52" s="41" t="s">
        <v>103</v>
      </c>
      <c r="F52" s="42" t="s">
        <v>60</v>
      </c>
      <c r="G52" s="43" t="s">
        <v>62</v>
      </c>
      <c r="H52" s="44" t="s">
        <v>118</v>
      </c>
      <c r="I52" s="45"/>
      <c r="J52" s="286">
        <f t="shared" si="2"/>
        <v>50</v>
      </c>
      <c r="K52" s="286">
        <f t="shared" si="2"/>
        <v>0</v>
      </c>
    </row>
    <row r="53" spans="1:11" ht="24">
      <c r="A53" s="261"/>
      <c r="B53" s="48" t="s">
        <v>69</v>
      </c>
      <c r="C53" s="112">
        <v>871</v>
      </c>
      <c r="D53" s="40" t="s">
        <v>55</v>
      </c>
      <c r="E53" s="41" t="s">
        <v>103</v>
      </c>
      <c r="F53" s="42" t="s">
        <v>60</v>
      </c>
      <c r="G53" s="43" t="s">
        <v>62</v>
      </c>
      <c r="H53" s="44" t="s">
        <v>118</v>
      </c>
      <c r="I53" s="45" t="s">
        <v>70</v>
      </c>
      <c r="J53" s="288">
        <v>50</v>
      </c>
      <c r="K53" s="325">
        <v>0</v>
      </c>
    </row>
    <row r="54" spans="1:11" ht="24">
      <c r="A54" s="261"/>
      <c r="B54" s="205" t="s">
        <v>73</v>
      </c>
      <c r="C54" s="64">
        <v>871</v>
      </c>
      <c r="D54" s="32" t="s">
        <v>55</v>
      </c>
      <c r="E54" s="33" t="s">
        <v>103</v>
      </c>
      <c r="F54" s="34" t="s">
        <v>74</v>
      </c>
      <c r="G54" s="35"/>
      <c r="H54" s="36"/>
      <c r="I54" s="37"/>
      <c r="J54" s="286">
        <f>J55</f>
        <v>175</v>
      </c>
      <c r="K54" s="286">
        <f>K55</f>
        <v>173</v>
      </c>
    </row>
    <row r="55" spans="1:11" ht="12.75">
      <c r="A55" s="261"/>
      <c r="B55" s="31" t="s">
        <v>77</v>
      </c>
      <c r="C55" s="32">
        <v>871</v>
      </c>
      <c r="D55" s="50" t="s">
        <v>55</v>
      </c>
      <c r="E55" s="50" t="s">
        <v>103</v>
      </c>
      <c r="F55" s="34" t="s">
        <v>74</v>
      </c>
      <c r="G55" s="35" t="s">
        <v>78</v>
      </c>
      <c r="H55" s="36"/>
      <c r="I55" s="54"/>
      <c r="J55" s="294">
        <f>J56+J58</f>
        <v>175</v>
      </c>
      <c r="K55" s="294">
        <f>K56+K58</f>
        <v>173</v>
      </c>
    </row>
    <row r="56" spans="1:11" ht="38.25" customHeight="1">
      <c r="A56" s="261"/>
      <c r="B56" s="293" t="s">
        <v>119</v>
      </c>
      <c r="C56" s="112">
        <v>871</v>
      </c>
      <c r="D56" s="63" t="s">
        <v>55</v>
      </c>
      <c r="E56" s="63" t="s">
        <v>103</v>
      </c>
      <c r="F56" s="42" t="s">
        <v>74</v>
      </c>
      <c r="G56" s="43" t="s">
        <v>78</v>
      </c>
      <c r="H56" s="44" t="s">
        <v>118</v>
      </c>
      <c r="I56" s="87"/>
      <c r="J56" s="284">
        <f>J57</f>
        <v>100</v>
      </c>
      <c r="K56" s="284">
        <f>K57</f>
        <v>102.3</v>
      </c>
    </row>
    <row r="57" spans="1:11" ht="24">
      <c r="A57" s="261"/>
      <c r="B57" s="48" t="s">
        <v>69</v>
      </c>
      <c r="C57" s="64">
        <v>871</v>
      </c>
      <c r="D57" s="63" t="s">
        <v>55</v>
      </c>
      <c r="E57" s="63" t="s">
        <v>103</v>
      </c>
      <c r="F57" s="42" t="s">
        <v>74</v>
      </c>
      <c r="G57" s="43" t="s">
        <v>78</v>
      </c>
      <c r="H57" s="44" t="s">
        <v>118</v>
      </c>
      <c r="I57" s="42">
        <v>240</v>
      </c>
      <c r="J57" s="284">
        <v>100</v>
      </c>
      <c r="K57" s="325">
        <v>102.3</v>
      </c>
    </row>
    <row r="58" spans="1:11" ht="38.25" customHeight="1">
      <c r="A58" s="261"/>
      <c r="B58" s="48" t="s">
        <v>120</v>
      </c>
      <c r="C58" s="64">
        <v>871</v>
      </c>
      <c r="D58" s="63" t="s">
        <v>55</v>
      </c>
      <c r="E58" s="63" t="s">
        <v>103</v>
      </c>
      <c r="F58" s="42" t="s">
        <v>74</v>
      </c>
      <c r="G58" s="43" t="s">
        <v>78</v>
      </c>
      <c r="H58" s="44" t="s">
        <v>118</v>
      </c>
      <c r="I58" s="87"/>
      <c r="J58" s="284">
        <f>J59</f>
        <v>75</v>
      </c>
      <c r="K58" s="284">
        <f>K59</f>
        <v>70.7</v>
      </c>
    </row>
    <row r="59" spans="1:11" ht="24">
      <c r="A59" s="261"/>
      <c r="B59" s="48" t="s">
        <v>69</v>
      </c>
      <c r="C59" s="64">
        <v>871</v>
      </c>
      <c r="D59" s="63" t="s">
        <v>55</v>
      </c>
      <c r="E59" s="63" t="s">
        <v>103</v>
      </c>
      <c r="F59" s="42" t="s">
        <v>74</v>
      </c>
      <c r="G59" s="43" t="s">
        <v>78</v>
      </c>
      <c r="H59" s="44" t="s">
        <v>118</v>
      </c>
      <c r="I59" s="42">
        <v>240</v>
      </c>
      <c r="J59" s="284">
        <v>75</v>
      </c>
      <c r="K59" s="325">
        <v>70.7</v>
      </c>
    </row>
    <row r="60" spans="1:11" ht="72">
      <c r="A60" s="261"/>
      <c r="B60" s="92" t="s">
        <v>123</v>
      </c>
      <c r="C60" s="112" t="s">
        <v>297</v>
      </c>
      <c r="D60" s="54" t="s">
        <v>55</v>
      </c>
      <c r="E60" s="54" t="s">
        <v>103</v>
      </c>
      <c r="F60" s="34" t="s">
        <v>74</v>
      </c>
      <c r="G60" s="35" t="s">
        <v>124</v>
      </c>
      <c r="H60" s="36" t="s">
        <v>125</v>
      </c>
      <c r="I60" s="93"/>
      <c r="J60" s="279">
        <f>J61</f>
        <v>222.1</v>
      </c>
      <c r="K60" s="279">
        <f>K61</f>
        <v>222</v>
      </c>
    </row>
    <row r="61" spans="1:11" ht="45" customHeight="1">
      <c r="A61" s="261"/>
      <c r="B61" s="48" t="s">
        <v>126</v>
      </c>
      <c r="C61" s="64" t="s">
        <v>297</v>
      </c>
      <c r="D61" s="62" t="s">
        <v>55</v>
      </c>
      <c r="E61" s="62" t="s">
        <v>103</v>
      </c>
      <c r="F61" s="42" t="s">
        <v>74</v>
      </c>
      <c r="G61" s="43" t="s">
        <v>124</v>
      </c>
      <c r="H61" s="44" t="s">
        <v>125</v>
      </c>
      <c r="I61" s="93">
        <v>831</v>
      </c>
      <c r="J61" s="280">
        <v>222.1</v>
      </c>
      <c r="K61" s="325">
        <v>222</v>
      </c>
    </row>
    <row r="62" spans="1:11" ht="48.75" customHeight="1" hidden="1">
      <c r="A62" s="261"/>
      <c r="B62" s="94" t="s">
        <v>127</v>
      </c>
      <c r="C62" s="64" t="s">
        <v>297</v>
      </c>
      <c r="D62" s="62" t="s">
        <v>55</v>
      </c>
      <c r="E62" s="102" t="s">
        <v>103</v>
      </c>
      <c r="F62" s="96" t="s">
        <v>128</v>
      </c>
      <c r="G62" s="97" t="s">
        <v>129</v>
      </c>
      <c r="H62" s="98" t="s">
        <v>130</v>
      </c>
      <c r="I62" s="99"/>
      <c r="J62" s="297">
        <f>J63</f>
        <v>0</v>
      </c>
      <c r="K62" s="325"/>
    </row>
    <row r="63" spans="1:11" ht="16.5" customHeight="1" hidden="1">
      <c r="A63" s="261"/>
      <c r="B63" s="94" t="s">
        <v>131</v>
      </c>
      <c r="C63" s="64" t="s">
        <v>297</v>
      </c>
      <c r="D63" s="62" t="s">
        <v>55</v>
      </c>
      <c r="E63" s="102" t="s">
        <v>103</v>
      </c>
      <c r="F63" s="96" t="s">
        <v>128</v>
      </c>
      <c r="G63" s="97" t="s">
        <v>129</v>
      </c>
      <c r="H63" s="98" t="s">
        <v>130</v>
      </c>
      <c r="I63" s="99">
        <v>831</v>
      </c>
      <c r="J63" s="297">
        <v>0</v>
      </c>
      <c r="K63" s="325"/>
    </row>
    <row r="64" spans="1:11" ht="39.75" customHeight="1">
      <c r="A64" s="261"/>
      <c r="B64" s="206" t="s">
        <v>310</v>
      </c>
      <c r="C64" s="112" t="s">
        <v>297</v>
      </c>
      <c r="D64" s="50" t="s">
        <v>55</v>
      </c>
      <c r="E64" s="209" t="s">
        <v>103</v>
      </c>
      <c r="F64" s="34" t="s">
        <v>74</v>
      </c>
      <c r="G64" s="35" t="s">
        <v>78</v>
      </c>
      <c r="H64" s="36" t="s">
        <v>122</v>
      </c>
      <c r="I64" s="35"/>
      <c r="J64" s="294">
        <f>J65</f>
        <v>21.5</v>
      </c>
      <c r="K64" s="294">
        <f>K65</f>
        <v>21.2</v>
      </c>
    </row>
    <row r="65" spans="1:11" ht="24">
      <c r="A65" s="261"/>
      <c r="B65" s="48" t="s">
        <v>69</v>
      </c>
      <c r="C65" s="64" t="s">
        <v>297</v>
      </c>
      <c r="D65" s="63" t="s">
        <v>55</v>
      </c>
      <c r="E65" s="255" t="s">
        <v>103</v>
      </c>
      <c r="F65" s="42" t="s">
        <v>74</v>
      </c>
      <c r="G65" s="43" t="s">
        <v>78</v>
      </c>
      <c r="H65" s="44" t="s">
        <v>122</v>
      </c>
      <c r="I65" s="43" t="s">
        <v>70</v>
      </c>
      <c r="J65" s="284">
        <v>21.5</v>
      </c>
      <c r="K65" s="325">
        <v>21.2</v>
      </c>
    </row>
    <row r="66" spans="1:11" ht="12.75">
      <c r="A66" s="261"/>
      <c r="B66" s="31" t="s">
        <v>132</v>
      </c>
      <c r="C66" s="285">
        <v>871</v>
      </c>
      <c r="D66" s="32" t="s">
        <v>55</v>
      </c>
      <c r="E66" s="33" t="s">
        <v>103</v>
      </c>
      <c r="F66" s="34" t="s">
        <v>128</v>
      </c>
      <c r="G66" s="35"/>
      <c r="H66" s="36"/>
      <c r="I66" s="37"/>
      <c r="J66" s="286">
        <f>J67+J70</f>
        <v>8.1</v>
      </c>
      <c r="K66" s="286">
        <f>K67+K70</f>
        <v>8.1</v>
      </c>
    </row>
    <row r="67" spans="1:11" ht="12.75">
      <c r="A67" s="261"/>
      <c r="B67" s="69" t="s">
        <v>136</v>
      </c>
      <c r="C67" s="283">
        <v>871</v>
      </c>
      <c r="D67" s="40" t="s">
        <v>55</v>
      </c>
      <c r="E67" s="41" t="s">
        <v>103</v>
      </c>
      <c r="F67" s="42" t="s">
        <v>128</v>
      </c>
      <c r="G67" s="43" t="s">
        <v>129</v>
      </c>
      <c r="H67" s="44"/>
      <c r="I67" s="45"/>
      <c r="J67" s="294">
        <f>J68</f>
        <v>8.1</v>
      </c>
      <c r="K67" s="294">
        <f>K68</f>
        <v>8.1</v>
      </c>
    </row>
    <row r="68" spans="1:11" ht="24">
      <c r="A68" s="261"/>
      <c r="B68" s="298" t="s">
        <v>137</v>
      </c>
      <c r="C68" s="278">
        <v>871</v>
      </c>
      <c r="D68" s="40" t="s">
        <v>55</v>
      </c>
      <c r="E68" s="41" t="s">
        <v>103</v>
      </c>
      <c r="F68" s="42" t="s">
        <v>128</v>
      </c>
      <c r="G68" s="43" t="s">
        <v>129</v>
      </c>
      <c r="H68" s="44" t="s">
        <v>138</v>
      </c>
      <c r="I68" s="45"/>
      <c r="J68" s="284">
        <f>J69</f>
        <v>8.1</v>
      </c>
      <c r="K68" s="284">
        <f>K69</f>
        <v>8.1</v>
      </c>
    </row>
    <row r="69" spans="1:11" ht="12.75">
      <c r="A69" s="261"/>
      <c r="B69" s="48" t="s">
        <v>81</v>
      </c>
      <c r="C69" s="32">
        <v>871</v>
      </c>
      <c r="D69" s="40" t="s">
        <v>55</v>
      </c>
      <c r="E69" s="41" t="s">
        <v>103</v>
      </c>
      <c r="F69" s="42" t="s">
        <v>128</v>
      </c>
      <c r="G69" s="43" t="s">
        <v>129</v>
      </c>
      <c r="H69" s="44" t="s">
        <v>138</v>
      </c>
      <c r="I69" s="45" t="s">
        <v>82</v>
      </c>
      <c r="J69" s="284">
        <v>8.1</v>
      </c>
      <c r="K69" s="325">
        <v>8.1</v>
      </c>
    </row>
    <row r="70" spans="1:11" ht="23.25" customHeight="1">
      <c r="A70" s="261"/>
      <c r="B70" s="92" t="s">
        <v>133</v>
      </c>
      <c r="C70" s="32" t="s">
        <v>297</v>
      </c>
      <c r="D70" s="32" t="s">
        <v>55</v>
      </c>
      <c r="E70" s="33" t="s">
        <v>103</v>
      </c>
      <c r="F70" s="34" t="s">
        <v>128</v>
      </c>
      <c r="G70" s="35" t="s">
        <v>129</v>
      </c>
      <c r="H70" s="36"/>
      <c r="I70" s="38"/>
      <c r="J70" s="294">
        <f>J71</f>
        <v>0</v>
      </c>
      <c r="K70" s="294">
        <f>K71</f>
        <v>0</v>
      </c>
    </row>
    <row r="71" spans="1:11" ht="0.75" customHeight="1" hidden="1">
      <c r="A71" s="261"/>
      <c r="B71" s="92" t="s">
        <v>134</v>
      </c>
      <c r="C71" s="32" t="s">
        <v>297</v>
      </c>
      <c r="D71" s="54" t="s">
        <v>55</v>
      </c>
      <c r="E71" s="51" t="s">
        <v>103</v>
      </c>
      <c r="F71" s="34" t="s">
        <v>128</v>
      </c>
      <c r="G71" s="35" t="s">
        <v>129</v>
      </c>
      <c r="H71" s="36" t="s">
        <v>135</v>
      </c>
      <c r="I71" s="101"/>
      <c r="J71" s="279">
        <v>0</v>
      </c>
      <c r="K71" s="325"/>
    </row>
    <row r="72" spans="1:11" ht="13.5" customHeight="1" hidden="1">
      <c r="A72" s="261"/>
      <c r="B72" s="48" t="s">
        <v>69</v>
      </c>
      <c r="C72" s="32" t="s">
        <v>297</v>
      </c>
      <c r="D72" s="62" t="s">
        <v>55</v>
      </c>
      <c r="E72" s="102" t="s">
        <v>103</v>
      </c>
      <c r="F72" s="42" t="s">
        <v>128</v>
      </c>
      <c r="G72" s="43" t="s">
        <v>129</v>
      </c>
      <c r="H72" s="44" t="s">
        <v>135</v>
      </c>
      <c r="I72" s="93">
        <v>240</v>
      </c>
      <c r="J72" s="280">
        <v>0</v>
      </c>
      <c r="K72" s="325"/>
    </row>
    <row r="73" spans="1:11" ht="19.5" customHeight="1">
      <c r="A73" s="261"/>
      <c r="B73" s="31" t="s">
        <v>83</v>
      </c>
      <c r="C73" s="285">
        <v>871</v>
      </c>
      <c r="D73" s="32" t="s">
        <v>55</v>
      </c>
      <c r="E73" s="33" t="s">
        <v>103</v>
      </c>
      <c r="F73" s="34" t="s">
        <v>84</v>
      </c>
      <c r="G73" s="35"/>
      <c r="H73" s="36"/>
      <c r="I73" s="37"/>
      <c r="J73" s="286">
        <f aca="true" t="shared" si="3" ref="J73:K75">J74</f>
        <v>45.3</v>
      </c>
      <c r="K73" s="286">
        <f t="shared" si="3"/>
        <v>45.3</v>
      </c>
    </row>
    <row r="74" spans="1:11" ht="47.25" customHeight="1">
      <c r="A74" s="261"/>
      <c r="B74" s="205" t="s">
        <v>139</v>
      </c>
      <c r="C74" s="64">
        <v>871</v>
      </c>
      <c r="D74" s="32" t="s">
        <v>55</v>
      </c>
      <c r="E74" s="33" t="s">
        <v>103</v>
      </c>
      <c r="F74" s="34" t="s">
        <v>84</v>
      </c>
      <c r="G74" s="35" t="s">
        <v>124</v>
      </c>
      <c r="H74" s="44"/>
      <c r="I74" s="45"/>
      <c r="J74" s="280">
        <f t="shared" si="3"/>
        <v>45.3</v>
      </c>
      <c r="K74" s="280">
        <f t="shared" si="3"/>
        <v>45.3</v>
      </c>
    </row>
    <row r="75" spans="1:11" ht="48">
      <c r="A75" s="261"/>
      <c r="B75" s="70" t="s">
        <v>140</v>
      </c>
      <c r="C75" s="285">
        <v>871</v>
      </c>
      <c r="D75" s="40" t="s">
        <v>55</v>
      </c>
      <c r="E75" s="41" t="s">
        <v>103</v>
      </c>
      <c r="F75" s="42" t="s">
        <v>84</v>
      </c>
      <c r="G75" s="43" t="s">
        <v>124</v>
      </c>
      <c r="H75" s="44" t="s">
        <v>141</v>
      </c>
      <c r="I75" s="45"/>
      <c r="J75" s="280">
        <f t="shared" si="3"/>
        <v>45.3</v>
      </c>
      <c r="K75" s="280">
        <f t="shared" si="3"/>
        <v>45.3</v>
      </c>
    </row>
    <row r="76" spans="1:11" ht="11.25" customHeight="1">
      <c r="A76" s="261"/>
      <c r="B76" s="69" t="s">
        <v>142</v>
      </c>
      <c r="C76" s="299">
        <v>871</v>
      </c>
      <c r="D76" s="40" t="s">
        <v>55</v>
      </c>
      <c r="E76" s="41" t="s">
        <v>103</v>
      </c>
      <c r="F76" s="42" t="s">
        <v>84</v>
      </c>
      <c r="G76" s="43" t="s">
        <v>124</v>
      </c>
      <c r="H76" s="44" t="s">
        <v>141</v>
      </c>
      <c r="I76" s="45" t="s">
        <v>143</v>
      </c>
      <c r="J76" s="284">
        <v>45.3</v>
      </c>
      <c r="K76" s="328">
        <v>45.3</v>
      </c>
    </row>
    <row r="77" spans="1:11" ht="12.75" hidden="1">
      <c r="A77" s="261"/>
      <c r="B77" s="31" t="s">
        <v>132</v>
      </c>
      <c r="C77" s="285">
        <v>871</v>
      </c>
      <c r="D77" s="300" t="s">
        <v>55</v>
      </c>
      <c r="E77" s="237" t="s">
        <v>103</v>
      </c>
      <c r="F77" s="237" t="s">
        <v>144</v>
      </c>
      <c r="G77" s="37" t="s">
        <v>62</v>
      </c>
      <c r="H77" s="238" t="s">
        <v>79</v>
      </c>
      <c r="I77" s="37"/>
      <c r="J77" s="286"/>
      <c r="K77" s="325"/>
    </row>
    <row r="78" spans="1:11" ht="51" hidden="1">
      <c r="A78" s="261"/>
      <c r="B78" s="69" t="s">
        <v>267</v>
      </c>
      <c r="C78" s="283">
        <v>871</v>
      </c>
      <c r="D78" s="40" t="s">
        <v>55</v>
      </c>
      <c r="E78" s="41" t="s">
        <v>103</v>
      </c>
      <c r="F78" s="42" t="s">
        <v>144</v>
      </c>
      <c r="G78" s="43" t="s">
        <v>62</v>
      </c>
      <c r="H78" s="44" t="s">
        <v>268</v>
      </c>
      <c r="I78" s="45"/>
      <c r="J78" s="284">
        <f>J79</f>
        <v>0</v>
      </c>
      <c r="K78" s="325"/>
    </row>
    <row r="79" spans="1:11" ht="10.5" customHeight="1" hidden="1">
      <c r="A79" s="261"/>
      <c r="B79" s="48" t="s">
        <v>269</v>
      </c>
      <c r="C79" s="32">
        <v>871</v>
      </c>
      <c r="D79" s="40" t="s">
        <v>55</v>
      </c>
      <c r="E79" s="41" t="s">
        <v>103</v>
      </c>
      <c r="F79" s="42" t="s">
        <v>144</v>
      </c>
      <c r="G79" s="43" t="s">
        <v>62</v>
      </c>
      <c r="H79" s="44" t="s">
        <v>268</v>
      </c>
      <c r="I79" s="45" t="s">
        <v>270</v>
      </c>
      <c r="J79" s="284"/>
      <c r="K79" s="325"/>
    </row>
    <row r="80" spans="1:11" ht="12.75">
      <c r="A80" s="261"/>
      <c r="B80" s="31" t="s">
        <v>132</v>
      </c>
      <c r="C80" s="115">
        <v>871</v>
      </c>
      <c r="D80" s="32" t="s">
        <v>55</v>
      </c>
      <c r="E80" s="33" t="s">
        <v>103</v>
      </c>
      <c r="F80" s="34"/>
      <c r="G80" s="35"/>
      <c r="H80" s="36"/>
      <c r="I80" s="38"/>
      <c r="J80" s="294">
        <f>J81+J83+J85+J87+J89+J91+J93</f>
        <v>266.70000000000005</v>
      </c>
      <c r="K80" s="294">
        <f>K81+K83+K85+K87+K89+K91+K93</f>
        <v>144.8</v>
      </c>
    </row>
    <row r="81" spans="1:11" ht="34.5" customHeight="1">
      <c r="A81" s="261"/>
      <c r="B81" s="48" t="s">
        <v>145</v>
      </c>
      <c r="C81" s="285">
        <v>871</v>
      </c>
      <c r="D81" s="40" t="s">
        <v>55</v>
      </c>
      <c r="E81" s="41" t="s">
        <v>103</v>
      </c>
      <c r="F81" s="42" t="s">
        <v>128</v>
      </c>
      <c r="G81" s="43" t="s">
        <v>129</v>
      </c>
      <c r="H81" s="44"/>
      <c r="I81" s="45"/>
      <c r="J81" s="284">
        <v>56.4</v>
      </c>
      <c r="K81" s="325">
        <f>K82</f>
        <v>0</v>
      </c>
    </row>
    <row r="82" spans="1:11" ht="24">
      <c r="A82" s="261"/>
      <c r="B82" s="109" t="s">
        <v>146</v>
      </c>
      <c r="C82" s="329">
        <v>871</v>
      </c>
      <c r="D82" s="40" t="s">
        <v>55</v>
      </c>
      <c r="E82" s="41" t="s">
        <v>103</v>
      </c>
      <c r="F82" s="42" t="s">
        <v>128</v>
      </c>
      <c r="G82" s="43" t="s">
        <v>129</v>
      </c>
      <c r="H82" s="44" t="s">
        <v>130</v>
      </c>
      <c r="I82" s="45" t="s">
        <v>70</v>
      </c>
      <c r="J82" s="284">
        <v>56.4</v>
      </c>
      <c r="K82" s="325">
        <v>0</v>
      </c>
    </row>
    <row r="83" spans="1:11" ht="36">
      <c r="A83" s="261"/>
      <c r="B83" s="48" t="s">
        <v>147</v>
      </c>
      <c r="C83" s="296">
        <v>871</v>
      </c>
      <c r="D83" s="40" t="s">
        <v>55</v>
      </c>
      <c r="E83" s="41" t="s">
        <v>103</v>
      </c>
      <c r="F83" s="42" t="s">
        <v>128</v>
      </c>
      <c r="G83" s="43" t="s">
        <v>129</v>
      </c>
      <c r="H83" s="44" t="s">
        <v>130</v>
      </c>
      <c r="I83" s="45"/>
      <c r="J83" s="284">
        <f>J84</f>
        <v>41.5</v>
      </c>
      <c r="K83" s="284">
        <f>K84</f>
        <v>33</v>
      </c>
    </row>
    <row r="84" spans="1:11" ht="24">
      <c r="A84" s="261"/>
      <c r="B84" s="109" t="s">
        <v>146</v>
      </c>
      <c r="C84" s="282">
        <v>871</v>
      </c>
      <c r="D84" s="40" t="s">
        <v>55</v>
      </c>
      <c r="E84" s="41" t="s">
        <v>103</v>
      </c>
      <c r="F84" s="42" t="s">
        <v>128</v>
      </c>
      <c r="G84" s="43" t="s">
        <v>129</v>
      </c>
      <c r="H84" s="44" t="s">
        <v>130</v>
      </c>
      <c r="I84" s="45" t="s">
        <v>70</v>
      </c>
      <c r="J84" s="284">
        <v>41.5</v>
      </c>
      <c r="K84" s="325">
        <v>33</v>
      </c>
    </row>
    <row r="85" spans="1:11" ht="51.75" customHeight="1">
      <c r="A85" s="261"/>
      <c r="B85" s="110" t="s">
        <v>148</v>
      </c>
      <c r="C85" s="40">
        <v>871</v>
      </c>
      <c r="D85" s="40" t="s">
        <v>55</v>
      </c>
      <c r="E85" s="41" t="s">
        <v>103</v>
      </c>
      <c r="F85" s="42" t="s">
        <v>128</v>
      </c>
      <c r="G85" s="43" t="s">
        <v>129</v>
      </c>
      <c r="H85" s="44" t="s">
        <v>130</v>
      </c>
      <c r="I85" s="45"/>
      <c r="J85" s="284">
        <f>J86</f>
        <v>59.2</v>
      </c>
      <c r="K85" s="284">
        <f>K86</f>
        <v>0</v>
      </c>
    </row>
    <row r="86" spans="1:11" ht="24">
      <c r="A86" s="261"/>
      <c r="B86" s="111" t="s">
        <v>149</v>
      </c>
      <c r="C86" s="282">
        <v>871</v>
      </c>
      <c r="D86" s="40" t="s">
        <v>55</v>
      </c>
      <c r="E86" s="41" t="s">
        <v>103</v>
      </c>
      <c r="F86" s="42" t="s">
        <v>128</v>
      </c>
      <c r="G86" s="43" t="s">
        <v>129</v>
      </c>
      <c r="H86" s="44" t="s">
        <v>130</v>
      </c>
      <c r="I86" s="45" t="s">
        <v>70</v>
      </c>
      <c r="J86" s="284">
        <v>59.2</v>
      </c>
      <c r="K86" s="325">
        <v>0</v>
      </c>
    </row>
    <row r="87" spans="1:11" ht="12.75">
      <c r="A87" s="261"/>
      <c r="B87" s="90" t="s">
        <v>150</v>
      </c>
      <c r="C87" s="282" t="s">
        <v>297</v>
      </c>
      <c r="D87" s="40" t="s">
        <v>55</v>
      </c>
      <c r="E87" s="64" t="s">
        <v>103</v>
      </c>
      <c r="F87" s="42" t="s">
        <v>128</v>
      </c>
      <c r="G87" s="43" t="s">
        <v>129</v>
      </c>
      <c r="H87" s="44" t="s">
        <v>130</v>
      </c>
      <c r="I87" s="62"/>
      <c r="J87" s="294">
        <f>J88</f>
        <v>33.5</v>
      </c>
      <c r="K87" s="294">
        <f>K88</f>
        <v>27.6</v>
      </c>
    </row>
    <row r="88" spans="1:11" ht="16.5" customHeight="1">
      <c r="A88" s="261"/>
      <c r="B88" s="48" t="s">
        <v>81</v>
      </c>
      <c r="C88" s="282" t="s">
        <v>297</v>
      </c>
      <c r="D88" s="40" t="s">
        <v>55</v>
      </c>
      <c r="E88" s="41" t="s">
        <v>103</v>
      </c>
      <c r="F88" s="42" t="s">
        <v>128</v>
      </c>
      <c r="G88" s="43" t="s">
        <v>129</v>
      </c>
      <c r="H88" s="44" t="s">
        <v>130</v>
      </c>
      <c r="I88" s="66" t="s">
        <v>82</v>
      </c>
      <c r="J88" s="288">
        <v>33.5</v>
      </c>
      <c r="K88" s="325">
        <v>27.6</v>
      </c>
    </row>
    <row r="89" spans="1:11" ht="25.5">
      <c r="A89" s="261"/>
      <c r="B89" s="59" t="s">
        <v>298</v>
      </c>
      <c r="C89" s="282" t="s">
        <v>297</v>
      </c>
      <c r="D89" s="40" t="s">
        <v>55</v>
      </c>
      <c r="E89" s="41" t="s">
        <v>103</v>
      </c>
      <c r="F89" s="42" t="s">
        <v>128</v>
      </c>
      <c r="G89" s="43" t="s">
        <v>129</v>
      </c>
      <c r="H89" s="44" t="s">
        <v>130</v>
      </c>
      <c r="I89" s="68"/>
      <c r="J89" s="286">
        <f>J90</f>
        <v>0.3</v>
      </c>
      <c r="K89" s="286">
        <f>K90</f>
        <v>0.2</v>
      </c>
    </row>
    <row r="90" spans="1:11" ht="24">
      <c r="A90" s="261"/>
      <c r="B90" s="48" t="s">
        <v>69</v>
      </c>
      <c r="C90" s="282" t="s">
        <v>297</v>
      </c>
      <c r="D90" s="40" t="s">
        <v>55</v>
      </c>
      <c r="E90" s="41" t="s">
        <v>103</v>
      </c>
      <c r="F90" s="42" t="s">
        <v>128</v>
      </c>
      <c r="G90" s="43" t="s">
        <v>129</v>
      </c>
      <c r="H90" s="44" t="s">
        <v>130</v>
      </c>
      <c r="I90" s="68" t="s">
        <v>70</v>
      </c>
      <c r="J90" s="284">
        <v>0.3</v>
      </c>
      <c r="K90" s="325">
        <v>0.2</v>
      </c>
    </row>
    <row r="91" spans="1:11" ht="12.75">
      <c r="A91" s="261"/>
      <c r="B91" s="59" t="s">
        <v>152</v>
      </c>
      <c r="C91" s="282" t="s">
        <v>297</v>
      </c>
      <c r="D91" s="62" t="s">
        <v>55</v>
      </c>
      <c r="E91" s="62" t="s">
        <v>103</v>
      </c>
      <c r="F91" s="42" t="s">
        <v>128</v>
      </c>
      <c r="G91" s="43" t="s">
        <v>129</v>
      </c>
      <c r="H91" s="44" t="s">
        <v>130</v>
      </c>
      <c r="I91" s="93"/>
      <c r="J91" s="294">
        <f>J92</f>
        <v>75.8</v>
      </c>
      <c r="K91" s="420">
        <f>K92</f>
        <v>84</v>
      </c>
    </row>
    <row r="92" spans="1:11" ht="24">
      <c r="A92" s="261"/>
      <c r="B92" s="48" t="s">
        <v>69</v>
      </c>
      <c r="C92" s="282" t="s">
        <v>297</v>
      </c>
      <c r="D92" s="62" t="s">
        <v>55</v>
      </c>
      <c r="E92" s="62" t="s">
        <v>103</v>
      </c>
      <c r="F92" s="42" t="s">
        <v>128</v>
      </c>
      <c r="G92" s="43" t="s">
        <v>129</v>
      </c>
      <c r="H92" s="44" t="s">
        <v>130</v>
      </c>
      <c r="I92" s="93">
        <v>240</v>
      </c>
      <c r="J92" s="284">
        <v>75.8</v>
      </c>
      <c r="K92" s="325">
        <v>84</v>
      </c>
    </row>
    <row r="93" spans="1:11" ht="60" hidden="1">
      <c r="A93" s="261"/>
      <c r="B93" s="48" t="s">
        <v>127</v>
      </c>
      <c r="C93" s="282" t="s">
        <v>297</v>
      </c>
      <c r="D93" s="62" t="s">
        <v>55</v>
      </c>
      <c r="E93" s="62" t="s">
        <v>103</v>
      </c>
      <c r="F93" s="42" t="s">
        <v>128</v>
      </c>
      <c r="G93" s="43" t="s">
        <v>129</v>
      </c>
      <c r="H93" s="44" t="s">
        <v>130</v>
      </c>
      <c r="I93" s="93"/>
      <c r="J93" s="294">
        <f>J94</f>
        <v>0</v>
      </c>
      <c r="K93" s="325"/>
    </row>
    <row r="94" spans="1:11" ht="12.75" hidden="1">
      <c r="A94" s="261"/>
      <c r="B94" s="48" t="s">
        <v>131</v>
      </c>
      <c r="C94" s="282" t="s">
        <v>297</v>
      </c>
      <c r="D94" s="62" t="s">
        <v>55</v>
      </c>
      <c r="E94" s="62" t="s">
        <v>103</v>
      </c>
      <c r="F94" s="42" t="s">
        <v>128</v>
      </c>
      <c r="G94" s="43" t="s">
        <v>129</v>
      </c>
      <c r="H94" s="44" t="s">
        <v>130</v>
      </c>
      <c r="I94" s="93">
        <v>831</v>
      </c>
      <c r="J94" s="284">
        <v>0</v>
      </c>
      <c r="K94" s="325"/>
    </row>
    <row r="95" spans="1:11" ht="14.25" customHeight="1">
      <c r="A95" s="261"/>
      <c r="B95" s="17" t="s">
        <v>153</v>
      </c>
      <c r="C95" s="282">
        <v>871</v>
      </c>
      <c r="D95" s="18" t="s">
        <v>154</v>
      </c>
      <c r="E95" s="18"/>
      <c r="F95" s="42"/>
      <c r="G95" s="43"/>
      <c r="H95" s="44"/>
      <c r="I95" s="18"/>
      <c r="J95" s="302">
        <f aca="true" t="shared" si="4" ref="J95:K98">J96</f>
        <v>199.79999999999998</v>
      </c>
      <c r="K95" s="302">
        <f t="shared" si="4"/>
        <v>222</v>
      </c>
    </row>
    <row r="96" spans="1:11" ht="12.75">
      <c r="A96" s="261"/>
      <c r="B96" s="83" t="s">
        <v>155</v>
      </c>
      <c r="C96" s="285">
        <v>871</v>
      </c>
      <c r="D96" s="25" t="s">
        <v>154</v>
      </c>
      <c r="E96" s="26" t="s">
        <v>58</v>
      </c>
      <c r="F96" s="42"/>
      <c r="G96" s="43"/>
      <c r="H96" s="44"/>
      <c r="I96" s="45"/>
      <c r="J96" s="303">
        <f t="shared" si="4"/>
        <v>199.79999999999998</v>
      </c>
      <c r="K96" s="303">
        <f t="shared" si="4"/>
        <v>222</v>
      </c>
    </row>
    <row r="97" spans="1:11" ht="12.75">
      <c r="A97" s="261"/>
      <c r="B97" s="31" t="s">
        <v>132</v>
      </c>
      <c r="C97" s="301">
        <v>871</v>
      </c>
      <c r="D97" s="32" t="s">
        <v>154</v>
      </c>
      <c r="E97" s="33" t="s">
        <v>58</v>
      </c>
      <c r="F97" s="34" t="s">
        <v>128</v>
      </c>
      <c r="G97" s="35" t="s">
        <v>106</v>
      </c>
      <c r="H97" s="36" t="s">
        <v>79</v>
      </c>
      <c r="I97" s="37"/>
      <c r="J97" s="304">
        <f t="shared" si="4"/>
        <v>199.79999999999998</v>
      </c>
      <c r="K97" s="304">
        <f t="shared" si="4"/>
        <v>222</v>
      </c>
    </row>
    <row r="98" spans="1:11" ht="12.75">
      <c r="A98" s="261"/>
      <c r="B98" s="61" t="s">
        <v>156</v>
      </c>
      <c r="C98" s="32">
        <v>871</v>
      </c>
      <c r="D98" s="64" t="s">
        <v>154</v>
      </c>
      <c r="E98" s="64" t="s">
        <v>58</v>
      </c>
      <c r="F98" s="42" t="s">
        <v>128</v>
      </c>
      <c r="G98" s="43" t="s">
        <v>129</v>
      </c>
      <c r="H98" s="44" t="s">
        <v>79</v>
      </c>
      <c r="I98" s="87"/>
      <c r="J98" s="305">
        <f t="shared" si="4"/>
        <v>199.79999999999998</v>
      </c>
      <c r="K98" s="305">
        <f t="shared" si="4"/>
        <v>222</v>
      </c>
    </row>
    <row r="99" spans="1:11" ht="48" customHeight="1">
      <c r="A99" s="261"/>
      <c r="B99" s="61" t="s">
        <v>157</v>
      </c>
      <c r="C99" s="112">
        <v>871</v>
      </c>
      <c r="D99" s="64" t="s">
        <v>154</v>
      </c>
      <c r="E99" s="64" t="s">
        <v>58</v>
      </c>
      <c r="F99" s="42" t="s">
        <v>128</v>
      </c>
      <c r="G99" s="43" t="s">
        <v>129</v>
      </c>
      <c r="H99" s="44" t="s">
        <v>158</v>
      </c>
      <c r="I99" s="87"/>
      <c r="J99" s="306">
        <f>J100+J101</f>
        <v>199.79999999999998</v>
      </c>
      <c r="K99" s="306">
        <f>K100+K101</f>
        <v>222</v>
      </c>
    </row>
    <row r="100" spans="1:11" ht="24">
      <c r="A100" s="261"/>
      <c r="B100" s="61" t="s">
        <v>65</v>
      </c>
      <c r="C100" s="112">
        <v>871</v>
      </c>
      <c r="D100" s="64" t="s">
        <v>154</v>
      </c>
      <c r="E100" s="64" t="s">
        <v>58</v>
      </c>
      <c r="F100" s="42" t="s">
        <v>128</v>
      </c>
      <c r="G100" s="43" t="s">
        <v>129</v>
      </c>
      <c r="H100" s="44" t="s">
        <v>158</v>
      </c>
      <c r="I100" s="115" t="s">
        <v>66</v>
      </c>
      <c r="J100" s="306">
        <v>199.1</v>
      </c>
      <c r="K100" s="325">
        <v>204.7</v>
      </c>
    </row>
    <row r="101" spans="1:11" ht="24">
      <c r="A101" s="261"/>
      <c r="B101" s="48" t="s">
        <v>69</v>
      </c>
      <c r="C101" s="64">
        <v>871</v>
      </c>
      <c r="D101" s="64" t="s">
        <v>154</v>
      </c>
      <c r="E101" s="64" t="s">
        <v>58</v>
      </c>
      <c r="F101" s="42" t="s">
        <v>128</v>
      </c>
      <c r="G101" s="43" t="s">
        <v>129</v>
      </c>
      <c r="H101" s="44" t="s">
        <v>158</v>
      </c>
      <c r="I101" s="64" t="s">
        <v>70</v>
      </c>
      <c r="J101" s="306">
        <v>0.7</v>
      </c>
      <c r="K101" s="325">
        <v>17.3</v>
      </c>
    </row>
    <row r="102" spans="1:11" ht="31.5">
      <c r="A102" s="261"/>
      <c r="B102" s="117" t="s">
        <v>159</v>
      </c>
      <c r="C102" s="112" t="s">
        <v>297</v>
      </c>
      <c r="D102" s="112" t="s">
        <v>58</v>
      </c>
      <c r="E102" s="112" t="s">
        <v>299</v>
      </c>
      <c r="F102" s="34"/>
      <c r="G102" s="35"/>
      <c r="H102" s="36"/>
      <c r="I102" s="112"/>
      <c r="J102" s="279">
        <f>J103+J105</f>
        <v>10</v>
      </c>
      <c r="K102" s="279">
        <f>K103+K105</f>
        <v>0</v>
      </c>
    </row>
    <row r="103" spans="1:11" ht="36">
      <c r="A103" s="261"/>
      <c r="B103" s="122" t="s">
        <v>160</v>
      </c>
      <c r="C103" s="112" t="s">
        <v>297</v>
      </c>
      <c r="D103" s="112" t="s">
        <v>58</v>
      </c>
      <c r="E103" s="112" t="s">
        <v>161</v>
      </c>
      <c r="F103" s="42" t="s">
        <v>128</v>
      </c>
      <c r="G103" s="43" t="s">
        <v>129</v>
      </c>
      <c r="H103" s="44" t="s">
        <v>162</v>
      </c>
      <c r="I103" s="64"/>
      <c r="J103" s="280">
        <f>J104</f>
        <v>0</v>
      </c>
      <c r="K103" s="280">
        <f>K104</f>
        <v>0</v>
      </c>
    </row>
    <row r="104" spans="1:11" ht="24">
      <c r="A104" s="261"/>
      <c r="B104" s="111" t="s">
        <v>149</v>
      </c>
      <c r="C104" s="64" t="s">
        <v>297</v>
      </c>
      <c r="D104" s="64" t="s">
        <v>58</v>
      </c>
      <c r="E104" s="64" t="s">
        <v>161</v>
      </c>
      <c r="F104" s="42" t="s">
        <v>128</v>
      </c>
      <c r="G104" s="43" t="s">
        <v>129</v>
      </c>
      <c r="H104" s="44" t="s">
        <v>162</v>
      </c>
      <c r="I104" s="64" t="s">
        <v>70</v>
      </c>
      <c r="J104" s="280">
        <v>0</v>
      </c>
      <c r="K104" s="325">
        <v>0</v>
      </c>
    </row>
    <row r="105" spans="1:11" ht="12.75">
      <c r="A105" s="261"/>
      <c r="B105" s="122" t="s">
        <v>163</v>
      </c>
      <c r="C105" s="112" t="s">
        <v>297</v>
      </c>
      <c r="D105" s="112" t="s">
        <v>58</v>
      </c>
      <c r="E105" s="112" t="s">
        <v>164</v>
      </c>
      <c r="F105" s="42" t="s">
        <v>128</v>
      </c>
      <c r="G105" s="43" t="s">
        <v>129</v>
      </c>
      <c r="H105" s="44" t="s">
        <v>165</v>
      </c>
      <c r="I105" s="64"/>
      <c r="J105" s="280">
        <f>J106</f>
        <v>10</v>
      </c>
      <c r="K105" s="280">
        <f>K106</f>
        <v>0</v>
      </c>
    </row>
    <row r="106" spans="1:11" ht="24">
      <c r="A106" s="261"/>
      <c r="B106" s="123" t="s">
        <v>149</v>
      </c>
      <c r="C106" s="64" t="s">
        <v>297</v>
      </c>
      <c r="D106" s="64" t="s">
        <v>58</v>
      </c>
      <c r="E106" s="64" t="s">
        <v>164</v>
      </c>
      <c r="F106" s="42" t="s">
        <v>128</v>
      </c>
      <c r="G106" s="43" t="s">
        <v>129</v>
      </c>
      <c r="H106" s="44" t="s">
        <v>165</v>
      </c>
      <c r="I106" s="64" t="s">
        <v>70</v>
      </c>
      <c r="J106" s="280">
        <v>10</v>
      </c>
      <c r="K106" s="325">
        <v>0</v>
      </c>
    </row>
    <row r="107" spans="1:11" ht="19.5" customHeight="1">
      <c r="A107" s="261"/>
      <c r="B107" s="17" t="s">
        <v>166</v>
      </c>
      <c r="C107" s="112">
        <v>871</v>
      </c>
      <c r="D107" s="225" t="s">
        <v>72</v>
      </c>
      <c r="E107" s="18"/>
      <c r="F107" s="42"/>
      <c r="G107" s="43"/>
      <c r="H107" s="44"/>
      <c r="I107" s="18"/>
      <c r="J107" s="307">
        <f>J108+J115+J120</f>
        <v>724.5</v>
      </c>
      <c r="K107" s="307">
        <f>K108+K115+K120</f>
        <v>325.7</v>
      </c>
    </row>
    <row r="108" spans="1:11" ht="12.75">
      <c r="A108" s="261"/>
      <c r="B108" s="83" t="s">
        <v>167</v>
      </c>
      <c r="C108" s="112">
        <v>871</v>
      </c>
      <c r="D108" s="25" t="s">
        <v>72</v>
      </c>
      <c r="E108" s="26" t="s">
        <v>161</v>
      </c>
      <c r="F108" s="42"/>
      <c r="G108" s="43"/>
      <c r="H108" s="44"/>
      <c r="I108" s="45"/>
      <c r="J108" s="308">
        <f>J110</f>
        <v>699.6</v>
      </c>
      <c r="K108" s="308">
        <f>K110</f>
        <v>325.7</v>
      </c>
    </row>
    <row r="109" spans="1:11" ht="12.75">
      <c r="A109" s="261"/>
      <c r="B109" s="31" t="s">
        <v>83</v>
      </c>
      <c r="C109" s="64">
        <v>871</v>
      </c>
      <c r="D109" s="32" t="s">
        <v>72</v>
      </c>
      <c r="E109" s="33" t="s">
        <v>161</v>
      </c>
      <c r="F109" s="34" t="s">
        <v>84</v>
      </c>
      <c r="G109" s="35" t="s">
        <v>106</v>
      </c>
      <c r="H109" s="124" t="s">
        <v>79</v>
      </c>
      <c r="I109" s="125"/>
      <c r="J109" s="308">
        <f>J110</f>
        <v>699.6</v>
      </c>
      <c r="K109" s="308">
        <f>K110</f>
        <v>325.7</v>
      </c>
    </row>
    <row r="110" spans="1:11" ht="24">
      <c r="A110" s="261"/>
      <c r="B110" s="126" t="s">
        <v>168</v>
      </c>
      <c r="C110" s="285">
        <v>871</v>
      </c>
      <c r="D110" s="54" t="s">
        <v>72</v>
      </c>
      <c r="E110" s="54" t="s">
        <v>161</v>
      </c>
      <c r="F110" s="34" t="s">
        <v>84</v>
      </c>
      <c r="G110" s="35" t="s">
        <v>169</v>
      </c>
      <c r="H110" s="124" t="s">
        <v>79</v>
      </c>
      <c r="I110" s="128"/>
      <c r="J110" s="308">
        <f>J111+J113</f>
        <v>699.6</v>
      </c>
      <c r="K110" s="308">
        <f>K111+K113</f>
        <v>325.7</v>
      </c>
    </row>
    <row r="111" spans="1:11" ht="35.25" customHeight="1">
      <c r="A111" s="261"/>
      <c r="B111" s="129" t="s">
        <v>170</v>
      </c>
      <c r="C111" s="296">
        <v>871</v>
      </c>
      <c r="D111" s="63" t="s">
        <v>72</v>
      </c>
      <c r="E111" s="63" t="s">
        <v>161</v>
      </c>
      <c r="F111" s="130" t="s">
        <v>84</v>
      </c>
      <c r="G111" s="131" t="s">
        <v>169</v>
      </c>
      <c r="H111" s="127" t="s">
        <v>171</v>
      </c>
      <c r="I111" s="128"/>
      <c r="J111" s="309">
        <f>J112</f>
        <v>559.7</v>
      </c>
      <c r="K111" s="309">
        <f>K112</f>
        <v>325.7</v>
      </c>
    </row>
    <row r="112" spans="1:11" ht="24">
      <c r="A112" s="261"/>
      <c r="B112" s="109" t="s">
        <v>146</v>
      </c>
      <c r="C112" s="64">
        <v>871</v>
      </c>
      <c r="D112" s="63" t="s">
        <v>72</v>
      </c>
      <c r="E112" s="63" t="s">
        <v>161</v>
      </c>
      <c r="F112" s="130" t="s">
        <v>84</v>
      </c>
      <c r="G112" s="131" t="s">
        <v>169</v>
      </c>
      <c r="H112" s="127" t="s">
        <v>171</v>
      </c>
      <c r="I112" s="132">
        <v>240</v>
      </c>
      <c r="J112" s="309">
        <v>559.7</v>
      </c>
      <c r="K112" s="325">
        <v>325.7</v>
      </c>
    </row>
    <row r="113" spans="1:11" ht="177.75" customHeight="1">
      <c r="A113" s="261"/>
      <c r="B113" s="133" t="s">
        <v>284</v>
      </c>
      <c r="C113" s="115">
        <v>871</v>
      </c>
      <c r="D113" s="63" t="s">
        <v>72</v>
      </c>
      <c r="E113" s="63" t="s">
        <v>161</v>
      </c>
      <c r="F113" s="130" t="s">
        <v>84</v>
      </c>
      <c r="G113" s="131" t="s">
        <v>169</v>
      </c>
      <c r="H113" s="127" t="s">
        <v>172</v>
      </c>
      <c r="I113" s="132"/>
      <c r="J113" s="309">
        <f>J114</f>
        <v>139.9</v>
      </c>
      <c r="K113" s="309">
        <f>K114</f>
        <v>0</v>
      </c>
    </row>
    <row r="114" spans="1:11" ht="24">
      <c r="A114" s="261"/>
      <c r="B114" s="109" t="s">
        <v>146</v>
      </c>
      <c r="C114" s="64">
        <v>871</v>
      </c>
      <c r="D114" s="63" t="s">
        <v>72</v>
      </c>
      <c r="E114" s="63" t="s">
        <v>161</v>
      </c>
      <c r="F114" s="130" t="s">
        <v>84</v>
      </c>
      <c r="G114" s="131" t="s">
        <v>169</v>
      </c>
      <c r="H114" s="127" t="s">
        <v>172</v>
      </c>
      <c r="I114" s="132">
        <v>240</v>
      </c>
      <c r="J114" s="309">
        <v>139.9</v>
      </c>
      <c r="K114" s="325">
        <v>0</v>
      </c>
    </row>
    <row r="115" spans="1:11" ht="12.75">
      <c r="A115" s="261"/>
      <c r="B115" s="134" t="s">
        <v>132</v>
      </c>
      <c r="C115" s="64" t="s">
        <v>297</v>
      </c>
      <c r="D115" s="50" t="s">
        <v>72</v>
      </c>
      <c r="E115" s="50" t="s">
        <v>161</v>
      </c>
      <c r="F115" s="135"/>
      <c r="G115" s="136"/>
      <c r="H115" s="124"/>
      <c r="I115" s="137"/>
      <c r="J115" s="309">
        <f>J116+J117+J118+J119</f>
        <v>24.9</v>
      </c>
      <c r="K115" s="309">
        <f>K116+K117+K118+K119</f>
        <v>0</v>
      </c>
    </row>
    <row r="116" spans="1:11" ht="0.75" customHeight="1">
      <c r="A116" s="261"/>
      <c r="B116" s="109" t="s">
        <v>173</v>
      </c>
      <c r="C116" s="64" t="s">
        <v>297</v>
      </c>
      <c r="D116" s="63" t="s">
        <v>72</v>
      </c>
      <c r="E116" s="63" t="s">
        <v>161</v>
      </c>
      <c r="F116" s="130" t="s">
        <v>128</v>
      </c>
      <c r="G116" s="131" t="s">
        <v>129</v>
      </c>
      <c r="H116" s="127" t="s">
        <v>130</v>
      </c>
      <c r="I116" s="132">
        <v>240</v>
      </c>
      <c r="J116" s="309">
        <v>0</v>
      </c>
      <c r="K116" s="325"/>
    </row>
    <row r="117" spans="1:11" ht="24" hidden="1">
      <c r="A117" s="261"/>
      <c r="B117" s="109" t="s">
        <v>174</v>
      </c>
      <c r="C117" s="64" t="s">
        <v>297</v>
      </c>
      <c r="D117" s="63" t="s">
        <v>72</v>
      </c>
      <c r="E117" s="63" t="s">
        <v>161</v>
      </c>
      <c r="F117" s="130" t="s">
        <v>128</v>
      </c>
      <c r="G117" s="131" t="s">
        <v>129</v>
      </c>
      <c r="H117" s="127" t="s">
        <v>130</v>
      </c>
      <c r="I117" s="132">
        <v>240</v>
      </c>
      <c r="J117" s="309">
        <v>0</v>
      </c>
      <c r="K117" s="325"/>
    </row>
    <row r="118" spans="1:11" ht="12" customHeight="1">
      <c r="A118" s="261"/>
      <c r="B118" s="109" t="s">
        <v>175</v>
      </c>
      <c r="C118" s="64" t="s">
        <v>297</v>
      </c>
      <c r="D118" s="63" t="s">
        <v>72</v>
      </c>
      <c r="E118" s="63" t="s">
        <v>161</v>
      </c>
      <c r="F118" s="130" t="s">
        <v>128</v>
      </c>
      <c r="G118" s="131" t="s">
        <v>129</v>
      </c>
      <c r="H118" s="127" t="s">
        <v>130</v>
      </c>
      <c r="I118" s="132">
        <v>240</v>
      </c>
      <c r="J118" s="309">
        <v>24.9</v>
      </c>
      <c r="K118" s="325">
        <v>0</v>
      </c>
    </row>
    <row r="119" spans="1:11" ht="24" hidden="1">
      <c r="A119" s="261"/>
      <c r="B119" s="109" t="s">
        <v>176</v>
      </c>
      <c r="C119" s="64" t="s">
        <v>297</v>
      </c>
      <c r="D119" s="63" t="s">
        <v>72</v>
      </c>
      <c r="E119" s="63" t="s">
        <v>161</v>
      </c>
      <c r="F119" s="130" t="s">
        <v>128</v>
      </c>
      <c r="G119" s="131" t="s">
        <v>129</v>
      </c>
      <c r="H119" s="127" t="s">
        <v>130</v>
      </c>
      <c r="I119" s="132">
        <v>240</v>
      </c>
      <c r="J119" s="309">
        <v>0</v>
      </c>
      <c r="K119" s="325"/>
    </row>
    <row r="120" spans="1:11" ht="28.5">
      <c r="A120" s="261"/>
      <c r="B120" s="139" t="s">
        <v>177</v>
      </c>
      <c r="C120" s="64" t="s">
        <v>297</v>
      </c>
      <c r="D120" s="50" t="s">
        <v>72</v>
      </c>
      <c r="E120" s="50" t="s">
        <v>178</v>
      </c>
      <c r="F120" s="135"/>
      <c r="G120" s="136"/>
      <c r="H120" s="124"/>
      <c r="I120" s="137"/>
      <c r="J120" s="308">
        <f>J123</f>
        <v>0</v>
      </c>
      <c r="K120" s="326">
        <v>0</v>
      </c>
    </row>
    <row r="121" spans="1:11" ht="12.75">
      <c r="A121" s="261"/>
      <c r="B121" s="31" t="s">
        <v>132</v>
      </c>
      <c r="C121" s="64" t="s">
        <v>297</v>
      </c>
      <c r="D121" s="50" t="s">
        <v>72</v>
      </c>
      <c r="E121" s="50" t="s">
        <v>178</v>
      </c>
      <c r="F121" s="135" t="s">
        <v>128</v>
      </c>
      <c r="G121" s="136" t="s">
        <v>129</v>
      </c>
      <c r="H121" s="124"/>
      <c r="I121" s="137"/>
      <c r="J121" s="309">
        <f>J122</f>
        <v>0</v>
      </c>
      <c r="K121" s="325">
        <v>0</v>
      </c>
    </row>
    <row r="122" spans="1:11" ht="25.5">
      <c r="A122" s="261"/>
      <c r="B122" s="140" t="s">
        <v>311</v>
      </c>
      <c r="C122" s="64" t="s">
        <v>297</v>
      </c>
      <c r="D122" s="63" t="s">
        <v>72</v>
      </c>
      <c r="E122" s="63" t="s">
        <v>178</v>
      </c>
      <c r="F122" s="130" t="s">
        <v>128</v>
      </c>
      <c r="G122" s="131" t="s">
        <v>129</v>
      </c>
      <c r="H122" s="127" t="s">
        <v>179</v>
      </c>
      <c r="I122" s="132"/>
      <c r="J122" s="309">
        <f>J123</f>
        <v>0</v>
      </c>
      <c r="K122" s="325">
        <v>0</v>
      </c>
    </row>
    <row r="123" spans="1:11" ht="24">
      <c r="A123" s="261"/>
      <c r="B123" s="111" t="s">
        <v>149</v>
      </c>
      <c r="C123" s="64" t="s">
        <v>297</v>
      </c>
      <c r="D123" s="63" t="s">
        <v>72</v>
      </c>
      <c r="E123" s="63" t="s">
        <v>178</v>
      </c>
      <c r="F123" s="130" t="s">
        <v>128</v>
      </c>
      <c r="G123" s="131" t="s">
        <v>129</v>
      </c>
      <c r="H123" s="127" t="s">
        <v>179</v>
      </c>
      <c r="I123" s="132">
        <v>240</v>
      </c>
      <c r="J123" s="309">
        <v>0</v>
      </c>
      <c r="K123" s="325">
        <v>0</v>
      </c>
    </row>
    <row r="124" spans="1:11" ht="14.25">
      <c r="A124" s="261"/>
      <c r="B124" s="17" t="s">
        <v>180</v>
      </c>
      <c r="C124" s="112">
        <v>871</v>
      </c>
      <c r="D124" s="18" t="s">
        <v>181</v>
      </c>
      <c r="E124" s="18"/>
      <c r="F124" s="42"/>
      <c r="G124" s="43"/>
      <c r="H124" s="44"/>
      <c r="I124" s="18"/>
      <c r="J124" s="307">
        <f>J160+J125+J138+J185+J127</f>
        <v>10702.7</v>
      </c>
      <c r="K124" s="307">
        <f>K160+K125+K138+K185+K127</f>
        <v>8206.3</v>
      </c>
    </row>
    <row r="125" spans="1:11" ht="20.25" customHeight="1">
      <c r="A125" s="261"/>
      <c r="B125" s="83" t="s">
        <v>182</v>
      </c>
      <c r="C125" s="112">
        <v>871</v>
      </c>
      <c r="D125" s="25" t="s">
        <v>181</v>
      </c>
      <c r="E125" s="26" t="s">
        <v>55</v>
      </c>
      <c r="F125" s="42"/>
      <c r="G125" s="43"/>
      <c r="H125" s="44"/>
      <c r="I125" s="45"/>
      <c r="J125" s="308">
        <f>J130+J134</f>
        <v>272.8</v>
      </c>
      <c r="K125" s="308">
        <f>K130+K134</f>
        <v>34.5</v>
      </c>
    </row>
    <row r="126" spans="1:11" ht="36.75" customHeight="1" hidden="1">
      <c r="A126" s="261"/>
      <c r="B126" s="205" t="s">
        <v>183</v>
      </c>
      <c r="C126" s="287">
        <v>871</v>
      </c>
      <c r="D126" s="32" t="s">
        <v>181</v>
      </c>
      <c r="E126" s="33" t="s">
        <v>55</v>
      </c>
      <c r="F126" s="34" t="s">
        <v>187</v>
      </c>
      <c r="G126" s="35"/>
      <c r="H126" s="36"/>
      <c r="I126" s="37"/>
      <c r="J126" s="286">
        <v>0</v>
      </c>
      <c r="K126" s="325"/>
    </row>
    <row r="127" spans="1:11" ht="0.75" customHeight="1" hidden="1">
      <c r="A127" s="261"/>
      <c r="B127" s="206" t="s">
        <v>184</v>
      </c>
      <c r="C127" s="32">
        <v>871</v>
      </c>
      <c r="D127" s="40" t="s">
        <v>181</v>
      </c>
      <c r="E127" s="41" t="s">
        <v>55</v>
      </c>
      <c r="F127" s="42" t="s">
        <v>187</v>
      </c>
      <c r="G127" s="43" t="s">
        <v>62</v>
      </c>
      <c r="H127" s="44"/>
      <c r="I127" s="310"/>
      <c r="J127" s="308">
        <f>J128</f>
        <v>0</v>
      </c>
      <c r="K127" s="325"/>
    </row>
    <row r="128" spans="1:11" ht="47.25" customHeight="1" hidden="1">
      <c r="A128" s="261"/>
      <c r="B128" s="206" t="s">
        <v>186</v>
      </c>
      <c r="C128" s="112">
        <v>871</v>
      </c>
      <c r="D128" s="62" t="s">
        <v>181</v>
      </c>
      <c r="E128" s="62" t="s">
        <v>55</v>
      </c>
      <c r="F128" s="42" t="s">
        <v>187</v>
      </c>
      <c r="G128" s="43" t="s">
        <v>62</v>
      </c>
      <c r="H128" s="44" t="s">
        <v>188</v>
      </c>
      <c r="I128" s="87"/>
      <c r="J128" s="280">
        <f>J129</f>
        <v>0</v>
      </c>
      <c r="K128" s="325"/>
    </row>
    <row r="129" spans="1:11" ht="15.75" customHeight="1" hidden="1">
      <c r="A129" s="261"/>
      <c r="B129" s="48" t="s">
        <v>81</v>
      </c>
      <c r="C129" s="112">
        <v>871</v>
      </c>
      <c r="D129" s="40" t="s">
        <v>181</v>
      </c>
      <c r="E129" s="41" t="s">
        <v>55</v>
      </c>
      <c r="F129" s="42" t="s">
        <v>187</v>
      </c>
      <c r="G129" s="43" t="s">
        <v>62</v>
      </c>
      <c r="H129" s="44" t="s">
        <v>188</v>
      </c>
      <c r="I129" s="45" t="s">
        <v>82</v>
      </c>
      <c r="J129" s="280"/>
      <c r="K129" s="325"/>
    </row>
    <row r="130" spans="1:11" ht="15.75" customHeight="1">
      <c r="A130" s="261"/>
      <c r="B130" s="205" t="s">
        <v>83</v>
      </c>
      <c r="C130" s="287">
        <v>871</v>
      </c>
      <c r="D130" s="142" t="s">
        <v>181</v>
      </c>
      <c r="E130" s="142" t="s">
        <v>55</v>
      </c>
      <c r="F130" s="135" t="s">
        <v>84</v>
      </c>
      <c r="G130" s="136"/>
      <c r="H130" s="124"/>
      <c r="I130" s="143"/>
      <c r="J130" s="308">
        <f>J132</f>
        <v>199.4</v>
      </c>
      <c r="K130" s="308">
        <f>K132</f>
        <v>24.1</v>
      </c>
    </row>
    <row r="131" spans="1:11" ht="28.5" customHeight="1">
      <c r="A131" s="261"/>
      <c r="B131" s="126" t="s">
        <v>168</v>
      </c>
      <c r="C131" s="283">
        <v>871</v>
      </c>
      <c r="D131" s="144" t="s">
        <v>181</v>
      </c>
      <c r="E131" s="144" t="s">
        <v>154</v>
      </c>
      <c r="F131" s="130" t="s">
        <v>84</v>
      </c>
      <c r="G131" s="131" t="s">
        <v>169</v>
      </c>
      <c r="H131" s="127"/>
      <c r="I131" s="145"/>
      <c r="J131" s="280">
        <f>J132</f>
        <v>199.4</v>
      </c>
      <c r="K131" s="280">
        <f>K132</f>
        <v>24.1</v>
      </c>
    </row>
    <row r="132" spans="1:11" ht="63" customHeight="1">
      <c r="A132" s="261"/>
      <c r="B132" s="146" t="s">
        <v>192</v>
      </c>
      <c r="C132" s="112">
        <v>871</v>
      </c>
      <c r="D132" s="144" t="s">
        <v>181</v>
      </c>
      <c r="E132" s="144" t="s">
        <v>55</v>
      </c>
      <c r="F132" s="130" t="s">
        <v>84</v>
      </c>
      <c r="G132" s="131" t="s">
        <v>169</v>
      </c>
      <c r="H132" s="127" t="s">
        <v>185</v>
      </c>
      <c r="I132" s="145"/>
      <c r="J132" s="280">
        <v>199.4</v>
      </c>
      <c r="K132" s="325">
        <v>24.1</v>
      </c>
    </row>
    <row r="133" spans="1:11" ht="24">
      <c r="A133" s="261"/>
      <c r="B133" s="109" t="s">
        <v>146</v>
      </c>
      <c r="C133" s="112">
        <v>871</v>
      </c>
      <c r="D133" s="144" t="s">
        <v>181</v>
      </c>
      <c r="E133" s="144" t="s">
        <v>55</v>
      </c>
      <c r="F133" s="130" t="s">
        <v>84</v>
      </c>
      <c r="G133" s="131" t="s">
        <v>169</v>
      </c>
      <c r="H133" s="127" t="s">
        <v>185</v>
      </c>
      <c r="I133" s="311">
        <v>240</v>
      </c>
      <c r="J133" s="280">
        <v>199.4</v>
      </c>
      <c r="K133" s="325">
        <v>24.1</v>
      </c>
    </row>
    <row r="134" spans="1:11" ht="12.75">
      <c r="A134" s="261"/>
      <c r="B134" s="31" t="s">
        <v>132</v>
      </c>
      <c r="C134" s="112" t="s">
        <v>297</v>
      </c>
      <c r="D134" s="142" t="s">
        <v>181</v>
      </c>
      <c r="E134" s="142" t="s">
        <v>55</v>
      </c>
      <c r="F134" s="135" t="s">
        <v>128</v>
      </c>
      <c r="G134" s="136" t="s">
        <v>129</v>
      </c>
      <c r="H134" s="124"/>
      <c r="I134" s="312"/>
      <c r="J134" s="279">
        <f>J135+J137</f>
        <v>73.4</v>
      </c>
      <c r="K134" s="279">
        <f>K135+K137</f>
        <v>10.4</v>
      </c>
    </row>
    <row r="135" spans="1:11" ht="36">
      <c r="A135" s="261"/>
      <c r="B135" s="48" t="s">
        <v>300</v>
      </c>
      <c r="C135" s="64" t="s">
        <v>297</v>
      </c>
      <c r="D135" s="144" t="s">
        <v>181</v>
      </c>
      <c r="E135" s="144" t="s">
        <v>55</v>
      </c>
      <c r="F135" s="130" t="s">
        <v>128</v>
      </c>
      <c r="G135" s="131" t="s">
        <v>129</v>
      </c>
      <c r="H135" s="127" t="s">
        <v>130</v>
      </c>
      <c r="I135" s="311"/>
      <c r="J135" s="280">
        <f>J136</f>
        <v>10.4</v>
      </c>
      <c r="K135" s="280">
        <f>K136</f>
        <v>10.4</v>
      </c>
    </row>
    <row r="136" spans="1:11" ht="24">
      <c r="A136" s="261"/>
      <c r="B136" s="109" t="s">
        <v>146</v>
      </c>
      <c r="C136" s="64" t="s">
        <v>297</v>
      </c>
      <c r="D136" s="144" t="s">
        <v>181</v>
      </c>
      <c r="E136" s="144" t="s">
        <v>55</v>
      </c>
      <c r="F136" s="130" t="s">
        <v>128</v>
      </c>
      <c r="G136" s="131" t="s">
        <v>129</v>
      </c>
      <c r="H136" s="127" t="s">
        <v>130</v>
      </c>
      <c r="I136" s="311">
        <v>240</v>
      </c>
      <c r="J136" s="280">
        <v>10.4</v>
      </c>
      <c r="K136" s="325">
        <v>10.4</v>
      </c>
    </row>
    <row r="137" spans="1:11" ht="24">
      <c r="A137" s="261"/>
      <c r="B137" s="109" t="s">
        <v>191</v>
      </c>
      <c r="C137" s="64" t="s">
        <v>297</v>
      </c>
      <c r="D137" s="144" t="s">
        <v>181</v>
      </c>
      <c r="E137" s="144" t="s">
        <v>55</v>
      </c>
      <c r="F137" s="130" t="s">
        <v>128</v>
      </c>
      <c r="G137" s="131" t="s">
        <v>129</v>
      </c>
      <c r="H137" s="127" t="s">
        <v>130</v>
      </c>
      <c r="I137" s="311">
        <v>240</v>
      </c>
      <c r="J137" s="280">
        <v>63</v>
      </c>
      <c r="K137" s="325">
        <v>0</v>
      </c>
    </row>
    <row r="138" spans="1:11" ht="13.5">
      <c r="A138" s="261"/>
      <c r="B138" s="122" t="s">
        <v>193</v>
      </c>
      <c r="C138" s="112">
        <v>871</v>
      </c>
      <c r="D138" s="142" t="s">
        <v>181</v>
      </c>
      <c r="E138" s="142" t="s">
        <v>154</v>
      </c>
      <c r="F138" s="135"/>
      <c r="G138" s="136"/>
      <c r="H138" s="124"/>
      <c r="I138" s="143"/>
      <c r="J138" s="279">
        <f>J139+J146+J143+J158+J155</f>
        <v>7055</v>
      </c>
      <c r="K138" s="279">
        <f>K139+K146+K143+K155+K158</f>
        <v>5241.9</v>
      </c>
    </row>
    <row r="139" spans="1:11" ht="12.75">
      <c r="A139" s="261"/>
      <c r="B139" s="205" t="s">
        <v>83</v>
      </c>
      <c r="C139" s="32">
        <v>871</v>
      </c>
      <c r="D139" s="150" t="s">
        <v>181</v>
      </c>
      <c r="E139" s="150" t="s">
        <v>154</v>
      </c>
      <c r="F139" s="135" t="s">
        <v>84</v>
      </c>
      <c r="G139" s="136"/>
      <c r="H139" s="127"/>
      <c r="I139" s="145"/>
      <c r="J139" s="280">
        <f aca="true" t="shared" si="5" ref="J139:K141">J140</f>
        <v>2390</v>
      </c>
      <c r="K139" s="280">
        <f t="shared" si="5"/>
        <v>803.9</v>
      </c>
    </row>
    <row r="140" spans="1:11" ht="26.25" customHeight="1">
      <c r="A140" s="261"/>
      <c r="B140" s="126" t="s">
        <v>168</v>
      </c>
      <c r="C140" s="64">
        <v>871</v>
      </c>
      <c r="D140" s="150" t="s">
        <v>181</v>
      </c>
      <c r="E140" s="150" t="s">
        <v>154</v>
      </c>
      <c r="F140" s="130" t="s">
        <v>84</v>
      </c>
      <c r="G140" s="131" t="s">
        <v>169</v>
      </c>
      <c r="H140" s="127"/>
      <c r="I140" s="151"/>
      <c r="J140" s="280">
        <f t="shared" si="5"/>
        <v>2390</v>
      </c>
      <c r="K140" s="280">
        <f t="shared" si="5"/>
        <v>803.9</v>
      </c>
    </row>
    <row r="141" spans="1:11" ht="72" customHeight="1">
      <c r="A141" s="261"/>
      <c r="B141" s="109" t="s">
        <v>312</v>
      </c>
      <c r="C141" s="64">
        <v>871</v>
      </c>
      <c r="D141" s="150" t="s">
        <v>181</v>
      </c>
      <c r="E141" s="150" t="s">
        <v>154</v>
      </c>
      <c r="F141" s="130" t="s">
        <v>84</v>
      </c>
      <c r="G141" s="131" t="s">
        <v>169</v>
      </c>
      <c r="H141" s="127" t="s">
        <v>194</v>
      </c>
      <c r="I141" s="145"/>
      <c r="J141" s="280">
        <f t="shared" si="5"/>
        <v>2390</v>
      </c>
      <c r="K141" s="280">
        <f t="shared" si="5"/>
        <v>803.9</v>
      </c>
    </row>
    <row r="142" spans="1:11" ht="23.25" customHeight="1">
      <c r="A142" s="261"/>
      <c r="B142" s="109" t="s">
        <v>146</v>
      </c>
      <c r="C142" s="64">
        <v>871</v>
      </c>
      <c r="D142" s="150" t="s">
        <v>181</v>
      </c>
      <c r="E142" s="150" t="s">
        <v>154</v>
      </c>
      <c r="F142" s="130" t="s">
        <v>84</v>
      </c>
      <c r="G142" s="131" t="s">
        <v>169</v>
      </c>
      <c r="H142" s="127" t="s">
        <v>194</v>
      </c>
      <c r="I142" s="311">
        <v>240</v>
      </c>
      <c r="J142" s="280">
        <v>2390</v>
      </c>
      <c r="K142" s="325">
        <v>803.9</v>
      </c>
    </row>
    <row r="143" spans="1:11" ht="12.75" hidden="1">
      <c r="A143" s="261"/>
      <c r="B143" s="152" t="s">
        <v>195</v>
      </c>
      <c r="C143" s="112" t="s">
        <v>297</v>
      </c>
      <c r="D143" s="153" t="s">
        <v>181</v>
      </c>
      <c r="E143" s="154" t="s">
        <v>154</v>
      </c>
      <c r="F143" s="135"/>
      <c r="G143" s="136"/>
      <c r="H143" s="124"/>
      <c r="I143" s="155"/>
      <c r="J143" s="279">
        <f>J144</f>
        <v>0</v>
      </c>
      <c r="K143" s="325"/>
    </row>
    <row r="144" spans="1:11" ht="36" hidden="1">
      <c r="A144" s="261"/>
      <c r="B144" s="152" t="s">
        <v>196</v>
      </c>
      <c r="C144" s="64" t="s">
        <v>297</v>
      </c>
      <c r="D144" s="150" t="s">
        <v>181</v>
      </c>
      <c r="E144" s="156" t="s">
        <v>154</v>
      </c>
      <c r="F144" s="130" t="s">
        <v>128</v>
      </c>
      <c r="G144" s="131" t="s">
        <v>129</v>
      </c>
      <c r="H144" s="127"/>
      <c r="I144" s="157"/>
      <c r="J144" s="280">
        <v>0</v>
      </c>
      <c r="K144" s="325"/>
    </row>
    <row r="145" spans="1:11" ht="36" hidden="1">
      <c r="A145" s="261"/>
      <c r="B145" s="109" t="s">
        <v>197</v>
      </c>
      <c r="C145" s="64" t="s">
        <v>297</v>
      </c>
      <c r="D145" s="150" t="s">
        <v>181</v>
      </c>
      <c r="E145" s="156" t="s">
        <v>154</v>
      </c>
      <c r="F145" s="130" t="s">
        <v>128</v>
      </c>
      <c r="G145" s="131" t="s">
        <v>129</v>
      </c>
      <c r="H145" s="127" t="s">
        <v>198</v>
      </c>
      <c r="I145" s="157">
        <v>810</v>
      </c>
      <c r="J145" s="280">
        <v>0</v>
      </c>
      <c r="K145" s="325"/>
    </row>
    <row r="146" spans="1:11" ht="12.75">
      <c r="A146" s="261"/>
      <c r="B146" s="152" t="s">
        <v>132</v>
      </c>
      <c r="C146" s="64" t="s">
        <v>297</v>
      </c>
      <c r="D146" s="153" t="s">
        <v>181</v>
      </c>
      <c r="E146" s="154" t="s">
        <v>154</v>
      </c>
      <c r="F146" s="135" t="s">
        <v>128</v>
      </c>
      <c r="G146" s="136" t="s">
        <v>129</v>
      </c>
      <c r="H146" s="124"/>
      <c r="I146" s="155"/>
      <c r="J146" s="279">
        <f>J147+J148+J149+J150+J151+J153</f>
        <v>442.2</v>
      </c>
      <c r="K146" s="279">
        <f>K147+K148+K149+K150+K151+K153</f>
        <v>215.2</v>
      </c>
    </row>
    <row r="147" spans="1:11" ht="12.75">
      <c r="A147" s="261"/>
      <c r="B147" s="158" t="s">
        <v>199</v>
      </c>
      <c r="C147" s="64" t="s">
        <v>297</v>
      </c>
      <c r="D147" s="150" t="s">
        <v>181</v>
      </c>
      <c r="E147" s="156" t="s">
        <v>154</v>
      </c>
      <c r="F147" s="130" t="s">
        <v>128</v>
      </c>
      <c r="G147" s="131" t="s">
        <v>129</v>
      </c>
      <c r="H147" s="127" t="s">
        <v>130</v>
      </c>
      <c r="I147" s="157">
        <v>240</v>
      </c>
      <c r="J147" s="280">
        <v>170.7</v>
      </c>
      <c r="K147" s="325">
        <v>42</v>
      </c>
    </row>
    <row r="148" spans="1:11" ht="24">
      <c r="A148" s="261"/>
      <c r="B148" s="109" t="s">
        <v>200</v>
      </c>
      <c r="C148" s="64" t="s">
        <v>297</v>
      </c>
      <c r="D148" s="150" t="s">
        <v>181</v>
      </c>
      <c r="E148" s="156" t="s">
        <v>154</v>
      </c>
      <c r="F148" s="130" t="s">
        <v>128</v>
      </c>
      <c r="G148" s="131" t="s">
        <v>129</v>
      </c>
      <c r="H148" s="127" t="s">
        <v>130</v>
      </c>
      <c r="I148" s="157">
        <v>240</v>
      </c>
      <c r="J148" s="280">
        <v>169</v>
      </c>
      <c r="K148" s="325">
        <v>73.2</v>
      </c>
    </row>
    <row r="149" spans="1:11" ht="0.75" customHeight="1">
      <c r="A149" s="261"/>
      <c r="B149" s="109" t="s">
        <v>201</v>
      </c>
      <c r="C149" s="64" t="s">
        <v>297</v>
      </c>
      <c r="D149" s="150" t="s">
        <v>181</v>
      </c>
      <c r="E149" s="156" t="s">
        <v>154</v>
      </c>
      <c r="F149" s="130" t="s">
        <v>128</v>
      </c>
      <c r="G149" s="131" t="s">
        <v>129</v>
      </c>
      <c r="H149" s="127" t="s">
        <v>130</v>
      </c>
      <c r="I149" s="157">
        <v>240</v>
      </c>
      <c r="J149" s="280"/>
      <c r="K149" s="325"/>
    </row>
    <row r="150" spans="1:11" ht="24">
      <c r="A150" s="261"/>
      <c r="B150" s="109" t="s">
        <v>202</v>
      </c>
      <c r="C150" s="64" t="s">
        <v>297</v>
      </c>
      <c r="D150" s="150" t="s">
        <v>181</v>
      </c>
      <c r="E150" s="156" t="s">
        <v>154</v>
      </c>
      <c r="F150" s="130" t="s">
        <v>128</v>
      </c>
      <c r="G150" s="131" t="s">
        <v>129</v>
      </c>
      <c r="H150" s="127" t="s">
        <v>130</v>
      </c>
      <c r="I150" s="157">
        <v>240</v>
      </c>
      <c r="J150" s="280">
        <v>100</v>
      </c>
      <c r="K150" s="325">
        <v>100</v>
      </c>
    </row>
    <row r="151" spans="1:11" ht="22.5" customHeight="1">
      <c r="A151" s="261"/>
      <c r="B151" s="48" t="s">
        <v>203</v>
      </c>
      <c r="C151" s="64" t="s">
        <v>297</v>
      </c>
      <c r="D151" s="40" t="s">
        <v>181</v>
      </c>
      <c r="E151" s="41" t="s">
        <v>154</v>
      </c>
      <c r="F151" s="42" t="s">
        <v>128</v>
      </c>
      <c r="G151" s="43" t="s">
        <v>129</v>
      </c>
      <c r="H151" s="44" t="s">
        <v>130</v>
      </c>
      <c r="I151" s="66"/>
      <c r="J151" s="280">
        <v>2.5</v>
      </c>
      <c r="K151" s="325">
        <v>0</v>
      </c>
    </row>
    <row r="152" spans="1:11" ht="24" customHeight="1">
      <c r="A152" s="261"/>
      <c r="B152" s="109" t="s">
        <v>146</v>
      </c>
      <c r="C152" s="64" t="s">
        <v>297</v>
      </c>
      <c r="D152" s="40" t="s">
        <v>181</v>
      </c>
      <c r="E152" s="41" t="s">
        <v>154</v>
      </c>
      <c r="F152" s="42" t="s">
        <v>128</v>
      </c>
      <c r="G152" s="43" t="s">
        <v>129</v>
      </c>
      <c r="H152" s="44" t="s">
        <v>130</v>
      </c>
      <c r="I152" s="66" t="s">
        <v>70</v>
      </c>
      <c r="J152" s="280">
        <v>2.5</v>
      </c>
      <c r="K152" s="325">
        <v>0</v>
      </c>
    </row>
    <row r="153" spans="1:11" ht="25.5" customHeight="1" hidden="1">
      <c r="A153" s="261"/>
      <c r="B153" s="109" t="s">
        <v>204</v>
      </c>
      <c r="C153" s="262">
        <v>871</v>
      </c>
      <c r="D153" s="40" t="s">
        <v>181</v>
      </c>
      <c r="E153" s="41" t="s">
        <v>154</v>
      </c>
      <c r="F153" s="42" t="s">
        <v>128</v>
      </c>
      <c r="G153" s="43" t="s">
        <v>129</v>
      </c>
      <c r="H153" s="44" t="s">
        <v>198</v>
      </c>
      <c r="I153" s="66"/>
      <c r="J153" s="60"/>
      <c r="K153" s="325"/>
    </row>
    <row r="154" spans="1:11" ht="35.25" customHeight="1" hidden="1">
      <c r="A154" s="261"/>
      <c r="B154" s="109" t="s">
        <v>197</v>
      </c>
      <c r="C154" s="262">
        <v>871</v>
      </c>
      <c r="D154" s="40" t="s">
        <v>181</v>
      </c>
      <c r="E154" s="41" t="s">
        <v>154</v>
      </c>
      <c r="F154" s="42" t="s">
        <v>128</v>
      </c>
      <c r="G154" s="43" t="s">
        <v>129</v>
      </c>
      <c r="H154" s="44" t="s">
        <v>198</v>
      </c>
      <c r="I154" s="66" t="s">
        <v>205</v>
      </c>
      <c r="J154" s="60"/>
      <c r="K154" s="325"/>
    </row>
    <row r="155" spans="1:11" ht="15" customHeight="1">
      <c r="A155" s="261"/>
      <c r="B155" s="152" t="s">
        <v>356</v>
      </c>
      <c r="C155" s="326">
        <v>871</v>
      </c>
      <c r="D155" s="32" t="s">
        <v>181</v>
      </c>
      <c r="E155" s="33" t="s">
        <v>154</v>
      </c>
      <c r="F155" s="419" t="s">
        <v>128</v>
      </c>
      <c r="G155" s="419" t="s">
        <v>129</v>
      </c>
      <c r="H155" s="36" t="s">
        <v>130</v>
      </c>
      <c r="I155" s="66"/>
      <c r="J155" s="55">
        <f>J156+J157</f>
        <v>372.79999999999995</v>
      </c>
      <c r="K155" s="326">
        <f>K156+K157</f>
        <v>372.79999999999995</v>
      </c>
    </row>
    <row r="156" spans="1:11" ht="17.25" customHeight="1">
      <c r="A156" s="261"/>
      <c r="B156" s="109" t="s">
        <v>355</v>
      </c>
      <c r="C156" s="325">
        <v>871</v>
      </c>
      <c r="D156" s="40" t="s">
        <v>181</v>
      </c>
      <c r="E156" s="41" t="s">
        <v>154</v>
      </c>
      <c r="F156" s="418" t="s">
        <v>128</v>
      </c>
      <c r="G156" s="418" t="s">
        <v>129</v>
      </c>
      <c r="H156" s="44" t="s">
        <v>130</v>
      </c>
      <c r="I156" s="66" t="s">
        <v>70</v>
      </c>
      <c r="J156" s="60">
        <v>349.9</v>
      </c>
      <c r="K156" s="325">
        <v>349.9</v>
      </c>
    </row>
    <row r="157" spans="1:11" ht="35.25" customHeight="1">
      <c r="A157" s="261"/>
      <c r="B157" s="152" t="s">
        <v>81</v>
      </c>
      <c r="C157" s="326">
        <v>871</v>
      </c>
      <c r="D157" s="32" t="s">
        <v>181</v>
      </c>
      <c r="E157" s="33" t="s">
        <v>154</v>
      </c>
      <c r="F157" s="419" t="s">
        <v>128</v>
      </c>
      <c r="G157" s="419" t="s">
        <v>129</v>
      </c>
      <c r="H157" s="36" t="s">
        <v>130</v>
      </c>
      <c r="I157" s="66" t="s">
        <v>70</v>
      </c>
      <c r="J157" s="55">
        <v>22.9</v>
      </c>
      <c r="K157" s="326">
        <v>22.9</v>
      </c>
    </row>
    <row r="158" spans="1:11" ht="35.25" customHeight="1">
      <c r="A158" s="261"/>
      <c r="B158" s="152" t="s">
        <v>372</v>
      </c>
      <c r="C158" s="326">
        <v>871</v>
      </c>
      <c r="D158" s="32" t="s">
        <v>181</v>
      </c>
      <c r="E158" s="33" t="s">
        <v>154</v>
      </c>
      <c r="F158" s="419" t="s">
        <v>128</v>
      </c>
      <c r="G158" s="419" t="s">
        <v>129</v>
      </c>
      <c r="H158" s="36" t="s">
        <v>198</v>
      </c>
      <c r="I158" s="66"/>
      <c r="J158" s="55">
        <v>3850</v>
      </c>
      <c r="K158" s="326">
        <v>3850</v>
      </c>
    </row>
    <row r="159" spans="1:11" ht="35.25" customHeight="1">
      <c r="A159" s="261"/>
      <c r="B159" s="109" t="s">
        <v>371</v>
      </c>
      <c r="C159" s="325">
        <v>871</v>
      </c>
      <c r="D159" s="40" t="s">
        <v>181</v>
      </c>
      <c r="E159" s="41" t="s">
        <v>154</v>
      </c>
      <c r="F159" s="418" t="s">
        <v>128</v>
      </c>
      <c r="G159" s="418" t="s">
        <v>129</v>
      </c>
      <c r="H159" s="44" t="s">
        <v>198</v>
      </c>
      <c r="I159" s="66" t="s">
        <v>205</v>
      </c>
      <c r="J159" s="60">
        <v>3850</v>
      </c>
      <c r="K159" s="325">
        <v>3850</v>
      </c>
    </row>
    <row r="160" spans="1:11" ht="12.75">
      <c r="A160" s="261"/>
      <c r="B160" s="83" t="s">
        <v>206</v>
      </c>
      <c r="C160" s="301">
        <v>871</v>
      </c>
      <c r="D160" s="25" t="s">
        <v>181</v>
      </c>
      <c r="E160" s="26" t="s">
        <v>58</v>
      </c>
      <c r="F160" s="42"/>
      <c r="G160" s="43"/>
      <c r="H160" s="44"/>
      <c r="I160" s="45"/>
      <c r="J160" s="308">
        <f>J161+J174</f>
        <v>3272.7999999999997</v>
      </c>
      <c r="K160" s="308">
        <f>K161+K174</f>
        <v>2830.5</v>
      </c>
    </row>
    <row r="161" spans="1:11" ht="36">
      <c r="A161" s="261"/>
      <c r="B161" s="205" t="s">
        <v>183</v>
      </c>
      <c r="C161" s="283">
        <v>871</v>
      </c>
      <c r="D161" s="32" t="s">
        <v>181</v>
      </c>
      <c r="E161" s="33" t="s">
        <v>58</v>
      </c>
      <c r="F161" s="34" t="s">
        <v>187</v>
      </c>
      <c r="G161" s="35"/>
      <c r="H161" s="36"/>
      <c r="I161" s="37"/>
      <c r="J161" s="286">
        <f>J162</f>
        <v>2457.7999999999997</v>
      </c>
      <c r="K161" s="286">
        <f>K162</f>
        <v>2061.7</v>
      </c>
    </row>
    <row r="162" spans="1:11" ht="70.5" customHeight="1">
      <c r="A162" s="261"/>
      <c r="B162" s="313" t="s">
        <v>207</v>
      </c>
      <c r="C162" s="32">
        <v>871</v>
      </c>
      <c r="D162" s="54" t="s">
        <v>181</v>
      </c>
      <c r="E162" s="54" t="s">
        <v>58</v>
      </c>
      <c r="F162" s="34" t="s">
        <v>187</v>
      </c>
      <c r="G162" s="35" t="s">
        <v>78</v>
      </c>
      <c r="H162" s="36" t="s">
        <v>79</v>
      </c>
      <c r="I162" s="160"/>
      <c r="J162" s="279">
        <f>J163+J165+J167+J169+J171</f>
        <v>2457.7999999999997</v>
      </c>
      <c r="K162" s="279">
        <f>K163+K165+K167+K169+K171</f>
        <v>2061.7</v>
      </c>
    </row>
    <row r="163" spans="1:11" ht="75.75" customHeight="1">
      <c r="A163" s="261"/>
      <c r="B163" s="206" t="s">
        <v>287</v>
      </c>
      <c r="C163" s="115" t="s">
        <v>297</v>
      </c>
      <c r="D163" s="62" t="s">
        <v>181</v>
      </c>
      <c r="E163" s="62" t="s">
        <v>58</v>
      </c>
      <c r="F163" s="42" t="s">
        <v>187</v>
      </c>
      <c r="G163" s="43" t="s">
        <v>78</v>
      </c>
      <c r="H163" s="44" t="s">
        <v>208</v>
      </c>
      <c r="I163" s="87"/>
      <c r="J163" s="280">
        <f>J164</f>
        <v>121.6</v>
      </c>
      <c r="K163" s="279">
        <f>K164</f>
        <v>98.6</v>
      </c>
    </row>
    <row r="164" spans="1:11" ht="25.5" customHeight="1">
      <c r="A164" s="261"/>
      <c r="B164" s="48" t="s">
        <v>69</v>
      </c>
      <c r="C164" s="64">
        <v>871</v>
      </c>
      <c r="D164" s="62" t="s">
        <v>181</v>
      </c>
      <c r="E164" s="62" t="s">
        <v>58</v>
      </c>
      <c r="F164" s="42" t="s">
        <v>187</v>
      </c>
      <c r="G164" s="43" t="s">
        <v>78</v>
      </c>
      <c r="H164" s="44" t="s">
        <v>208</v>
      </c>
      <c r="I164" s="87">
        <v>240</v>
      </c>
      <c r="J164" s="280">
        <v>121.6</v>
      </c>
      <c r="K164" s="325">
        <v>98.6</v>
      </c>
    </row>
    <row r="165" spans="1:11" ht="82.5" customHeight="1">
      <c r="A165" s="261"/>
      <c r="B165" s="206" t="s">
        <v>286</v>
      </c>
      <c r="C165" s="285">
        <v>871</v>
      </c>
      <c r="D165" s="62" t="s">
        <v>181</v>
      </c>
      <c r="E165" s="62" t="s">
        <v>58</v>
      </c>
      <c r="F165" s="42" t="s">
        <v>187</v>
      </c>
      <c r="G165" s="43" t="s">
        <v>78</v>
      </c>
      <c r="H165" s="44" t="s">
        <v>209</v>
      </c>
      <c r="I165" s="87"/>
      <c r="J165" s="280">
        <f>J166</f>
        <v>10</v>
      </c>
      <c r="K165" s="279">
        <f>K166</f>
        <v>9</v>
      </c>
    </row>
    <row r="166" spans="1:11" ht="24">
      <c r="A166" s="261"/>
      <c r="B166" s="48" t="s">
        <v>69</v>
      </c>
      <c r="C166" s="64">
        <v>871</v>
      </c>
      <c r="D166" s="62" t="s">
        <v>181</v>
      </c>
      <c r="E166" s="62" t="s">
        <v>58</v>
      </c>
      <c r="F166" s="42" t="s">
        <v>187</v>
      </c>
      <c r="G166" s="43" t="s">
        <v>78</v>
      </c>
      <c r="H166" s="44" t="s">
        <v>209</v>
      </c>
      <c r="I166" s="87">
        <v>240</v>
      </c>
      <c r="J166" s="280">
        <v>10</v>
      </c>
      <c r="K166" s="325">
        <v>9</v>
      </c>
    </row>
    <row r="167" spans="1:11" ht="84">
      <c r="A167" s="261"/>
      <c r="B167" s="161" t="s">
        <v>313</v>
      </c>
      <c r="C167" s="285">
        <v>871</v>
      </c>
      <c r="D167" s="62" t="s">
        <v>181</v>
      </c>
      <c r="E167" s="62" t="s">
        <v>58</v>
      </c>
      <c r="F167" s="42" t="s">
        <v>187</v>
      </c>
      <c r="G167" s="43" t="s">
        <v>78</v>
      </c>
      <c r="H167" s="44" t="s">
        <v>210</v>
      </c>
      <c r="I167" s="87"/>
      <c r="J167" s="280">
        <f>J168</f>
        <v>1559.8</v>
      </c>
      <c r="K167" s="279">
        <f>K168</f>
        <v>1418.6</v>
      </c>
    </row>
    <row r="168" spans="1:11" ht="24">
      <c r="A168" s="261"/>
      <c r="B168" s="48" t="s">
        <v>69</v>
      </c>
      <c r="C168" s="115">
        <v>871</v>
      </c>
      <c r="D168" s="62" t="s">
        <v>181</v>
      </c>
      <c r="E168" s="62" t="s">
        <v>58</v>
      </c>
      <c r="F168" s="42" t="s">
        <v>187</v>
      </c>
      <c r="G168" s="43" t="s">
        <v>78</v>
      </c>
      <c r="H168" s="44" t="s">
        <v>210</v>
      </c>
      <c r="I168" s="87">
        <v>240</v>
      </c>
      <c r="J168" s="280">
        <v>1559.8</v>
      </c>
      <c r="K168" s="325">
        <v>1418.6</v>
      </c>
    </row>
    <row r="169" spans="1:11" ht="84">
      <c r="A169" s="261"/>
      <c r="B169" s="161" t="s">
        <v>288</v>
      </c>
      <c r="C169" s="115">
        <v>871</v>
      </c>
      <c r="D169" s="62" t="s">
        <v>181</v>
      </c>
      <c r="E169" s="62" t="s">
        <v>58</v>
      </c>
      <c r="F169" s="42" t="s">
        <v>187</v>
      </c>
      <c r="G169" s="43" t="s">
        <v>78</v>
      </c>
      <c r="H169" s="44" t="s">
        <v>211</v>
      </c>
      <c r="I169" s="87"/>
      <c r="J169" s="280">
        <f>J170</f>
        <v>47</v>
      </c>
      <c r="K169" s="280">
        <f>K170</f>
        <v>46.7</v>
      </c>
    </row>
    <row r="170" spans="1:11" ht="26.25" customHeight="1">
      <c r="A170" s="261"/>
      <c r="B170" s="48" t="s">
        <v>69</v>
      </c>
      <c r="C170" s="40">
        <v>871</v>
      </c>
      <c r="D170" s="62" t="s">
        <v>181</v>
      </c>
      <c r="E170" s="62" t="s">
        <v>58</v>
      </c>
      <c r="F170" s="42" t="s">
        <v>187</v>
      </c>
      <c r="G170" s="43" t="s">
        <v>78</v>
      </c>
      <c r="H170" s="44" t="s">
        <v>211</v>
      </c>
      <c r="I170" s="87">
        <v>240</v>
      </c>
      <c r="J170" s="280">
        <v>47</v>
      </c>
      <c r="K170" s="325">
        <v>46.7</v>
      </c>
    </row>
    <row r="171" spans="1:11" ht="60" customHeight="1">
      <c r="A171" s="261"/>
      <c r="B171" s="206" t="s">
        <v>212</v>
      </c>
      <c r="C171" s="283">
        <v>871</v>
      </c>
      <c r="D171" s="40" t="s">
        <v>181</v>
      </c>
      <c r="E171" s="41" t="s">
        <v>58</v>
      </c>
      <c r="F171" s="42" t="s">
        <v>187</v>
      </c>
      <c r="G171" s="43" t="s">
        <v>78</v>
      </c>
      <c r="H171" s="44" t="s">
        <v>213</v>
      </c>
      <c r="I171" s="93"/>
      <c r="J171" s="280">
        <f>J172</f>
        <v>719.4</v>
      </c>
      <c r="K171" s="280">
        <f>K172</f>
        <v>488.8</v>
      </c>
    </row>
    <row r="172" spans="1:11" ht="22.5" customHeight="1">
      <c r="A172" s="261"/>
      <c r="B172" s="48" t="s">
        <v>69</v>
      </c>
      <c r="C172" s="285">
        <v>871</v>
      </c>
      <c r="D172" s="40" t="s">
        <v>181</v>
      </c>
      <c r="E172" s="41" t="s">
        <v>58</v>
      </c>
      <c r="F172" s="42" t="s">
        <v>187</v>
      </c>
      <c r="G172" s="43" t="s">
        <v>78</v>
      </c>
      <c r="H172" s="44" t="s">
        <v>213</v>
      </c>
      <c r="I172" s="93">
        <v>240</v>
      </c>
      <c r="J172" s="280">
        <v>719.4</v>
      </c>
      <c r="K172" s="325">
        <v>488.8</v>
      </c>
    </row>
    <row r="173" spans="1:11" ht="18.75" customHeight="1" hidden="1">
      <c r="A173" s="261"/>
      <c r="B173" s="25" t="s">
        <v>301</v>
      </c>
      <c r="C173" s="115">
        <v>871</v>
      </c>
      <c r="D173" s="25" t="s">
        <v>181</v>
      </c>
      <c r="E173" s="26" t="s">
        <v>181</v>
      </c>
      <c r="F173" s="27"/>
      <c r="G173" s="28"/>
      <c r="H173" s="44"/>
      <c r="I173" s="28"/>
      <c r="J173" s="279"/>
      <c r="K173" s="325"/>
    </row>
    <row r="174" spans="1:11" ht="13.5" customHeight="1">
      <c r="A174" s="261"/>
      <c r="B174" s="205" t="s">
        <v>132</v>
      </c>
      <c r="C174" s="283">
        <v>871</v>
      </c>
      <c r="D174" s="32" t="s">
        <v>181</v>
      </c>
      <c r="E174" s="33" t="s">
        <v>58</v>
      </c>
      <c r="F174" s="34"/>
      <c r="G174" s="35"/>
      <c r="H174" s="36"/>
      <c r="I174" s="37"/>
      <c r="J174" s="286">
        <f>J175+J177+J179+J180+J181+J182+J183+J184</f>
        <v>815</v>
      </c>
      <c r="K174" s="286">
        <f>K175+K177+K179+K180+K181+K182+K183+K184</f>
        <v>768.8000000000001</v>
      </c>
    </row>
    <row r="175" spans="1:11" ht="33.75" customHeight="1">
      <c r="A175" s="261"/>
      <c r="B175" s="254" t="s">
        <v>302</v>
      </c>
      <c r="C175" s="115">
        <v>871</v>
      </c>
      <c r="D175" s="40" t="s">
        <v>181</v>
      </c>
      <c r="E175" s="41" t="s">
        <v>58</v>
      </c>
      <c r="F175" s="42" t="s">
        <v>128</v>
      </c>
      <c r="G175" s="43" t="s">
        <v>129</v>
      </c>
      <c r="H175" s="29" t="s">
        <v>130</v>
      </c>
      <c r="I175" s="28"/>
      <c r="J175" s="280">
        <f>J176</f>
        <v>320</v>
      </c>
      <c r="K175" s="280">
        <f>K176</f>
        <v>320</v>
      </c>
    </row>
    <row r="176" spans="1:11" ht="24">
      <c r="A176" s="261"/>
      <c r="B176" s="315" t="s">
        <v>69</v>
      </c>
      <c r="C176" s="115">
        <v>871</v>
      </c>
      <c r="D176" s="40" t="s">
        <v>181</v>
      </c>
      <c r="E176" s="41" t="s">
        <v>58</v>
      </c>
      <c r="F176" s="42" t="s">
        <v>128</v>
      </c>
      <c r="G176" s="43" t="s">
        <v>129</v>
      </c>
      <c r="H176" s="44" t="s">
        <v>130</v>
      </c>
      <c r="I176" s="45" t="s">
        <v>70</v>
      </c>
      <c r="J176" s="280">
        <v>320</v>
      </c>
      <c r="K176" s="325">
        <v>320</v>
      </c>
    </row>
    <row r="177" spans="1:11" ht="24">
      <c r="A177" s="261"/>
      <c r="B177" s="206" t="s">
        <v>303</v>
      </c>
      <c r="C177" s="115">
        <v>871</v>
      </c>
      <c r="D177" s="40" t="s">
        <v>181</v>
      </c>
      <c r="E177" s="41" t="s">
        <v>58</v>
      </c>
      <c r="F177" s="42" t="s">
        <v>128</v>
      </c>
      <c r="G177" s="43" t="s">
        <v>129</v>
      </c>
      <c r="H177" s="29" t="s">
        <v>130</v>
      </c>
      <c r="I177" s="28"/>
      <c r="J177" s="280">
        <f>J178</f>
        <v>299.2</v>
      </c>
      <c r="K177" s="280">
        <f>K178</f>
        <v>299.2</v>
      </c>
    </row>
    <row r="178" spans="1:11" ht="24">
      <c r="A178" s="261"/>
      <c r="B178" s="48" t="s">
        <v>69</v>
      </c>
      <c r="C178" s="115">
        <v>871</v>
      </c>
      <c r="D178" s="40" t="s">
        <v>181</v>
      </c>
      <c r="E178" s="41" t="s">
        <v>58</v>
      </c>
      <c r="F178" s="42" t="s">
        <v>128</v>
      </c>
      <c r="G178" s="43" t="s">
        <v>129</v>
      </c>
      <c r="H178" s="44" t="s">
        <v>130</v>
      </c>
      <c r="I178" s="45" t="s">
        <v>70</v>
      </c>
      <c r="J178" s="280">
        <v>299.2</v>
      </c>
      <c r="K178" s="325">
        <v>299.2</v>
      </c>
    </row>
    <row r="179" spans="1:11" ht="12" customHeight="1">
      <c r="A179" s="261"/>
      <c r="B179" s="48" t="s">
        <v>216</v>
      </c>
      <c r="C179" s="115" t="s">
        <v>297</v>
      </c>
      <c r="D179" s="40" t="s">
        <v>181</v>
      </c>
      <c r="E179" s="41" t="s">
        <v>58</v>
      </c>
      <c r="F179" s="42" t="s">
        <v>128</v>
      </c>
      <c r="G179" s="43" t="s">
        <v>129</v>
      </c>
      <c r="H179" s="44" t="s">
        <v>130</v>
      </c>
      <c r="I179" s="45" t="s">
        <v>70</v>
      </c>
      <c r="J179" s="280">
        <v>99.6</v>
      </c>
      <c r="K179" s="325">
        <v>99.6</v>
      </c>
    </row>
    <row r="180" spans="1:11" ht="24" hidden="1">
      <c r="A180" s="261"/>
      <c r="B180" s="48" t="s">
        <v>217</v>
      </c>
      <c r="C180" s="115" t="s">
        <v>297</v>
      </c>
      <c r="D180" s="40" t="s">
        <v>181</v>
      </c>
      <c r="E180" s="41" t="s">
        <v>58</v>
      </c>
      <c r="F180" s="42" t="s">
        <v>128</v>
      </c>
      <c r="G180" s="43" t="s">
        <v>129</v>
      </c>
      <c r="H180" s="44" t="s">
        <v>130</v>
      </c>
      <c r="I180" s="45" t="s">
        <v>70</v>
      </c>
      <c r="J180" s="280">
        <v>0</v>
      </c>
      <c r="K180" s="325"/>
    </row>
    <row r="181" spans="1:11" ht="24" hidden="1">
      <c r="A181" s="261"/>
      <c r="B181" s="48" t="s">
        <v>218</v>
      </c>
      <c r="C181" s="115" t="s">
        <v>297</v>
      </c>
      <c r="D181" s="40" t="s">
        <v>181</v>
      </c>
      <c r="E181" s="41" t="s">
        <v>58</v>
      </c>
      <c r="F181" s="42" t="s">
        <v>128</v>
      </c>
      <c r="G181" s="43" t="s">
        <v>129</v>
      </c>
      <c r="H181" s="44" t="s">
        <v>130</v>
      </c>
      <c r="I181" s="45" t="s">
        <v>70</v>
      </c>
      <c r="J181" s="280">
        <v>0</v>
      </c>
      <c r="K181" s="325"/>
    </row>
    <row r="182" spans="1:11" ht="24">
      <c r="A182" s="261"/>
      <c r="B182" s="48" t="s">
        <v>200</v>
      </c>
      <c r="C182" s="115" t="s">
        <v>297</v>
      </c>
      <c r="D182" s="40" t="s">
        <v>181</v>
      </c>
      <c r="E182" s="41" t="s">
        <v>58</v>
      </c>
      <c r="F182" s="42" t="s">
        <v>128</v>
      </c>
      <c r="G182" s="43" t="s">
        <v>129</v>
      </c>
      <c r="H182" s="44" t="s">
        <v>130</v>
      </c>
      <c r="I182" s="45" t="s">
        <v>70</v>
      </c>
      <c r="J182" s="280">
        <v>40.3</v>
      </c>
      <c r="K182" s="325">
        <v>0</v>
      </c>
    </row>
    <row r="183" spans="1:11" ht="24">
      <c r="A183" s="261"/>
      <c r="B183" s="48" t="s">
        <v>219</v>
      </c>
      <c r="C183" s="115" t="s">
        <v>297</v>
      </c>
      <c r="D183" s="40" t="s">
        <v>181</v>
      </c>
      <c r="E183" s="41" t="s">
        <v>58</v>
      </c>
      <c r="F183" s="42" t="s">
        <v>128</v>
      </c>
      <c r="G183" s="43" t="s">
        <v>129</v>
      </c>
      <c r="H183" s="44" t="s">
        <v>130</v>
      </c>
      <c r="I183" s="45" t="s">
        <v>70</v>
      </c>
      <c r="J183" s="280">
        <v>5.9</v>
      </c>
      <c r="K183" s="325">
        <v>0</v>
      </c>
    </row>
    <row r="184" spans="1:11" ht="24">
      <c r="A184" s="261"/>
      <c r="B184" s="48" t="s">
        <v>220</v>
      </c>
      <c r="C184" s="115" t="s">
        <v>297</v>
      </c>
      <c r="D184" s="40" t="s">
        <v>181</v>
      </c>
      <c r="E184" s="41" t="s">
        <v>58</v>
      </c>
      <c r="F184" s="42" t="s">
        <v>128</v>
      </c>
      <c r="G184" s="43" t="s">
        <v>129</v>
      </c>
      <c r="H184" s="44" t="s">
        <v>130</v>
      </c>
      <c r="I184" s="45" t="s">
        <v>70</v>
      </c>
      <c r="J184" s="280">
        <v>50</v>
      </c>
      <c r="K184" s="325">
        <v>50</v>
      </c>
    </row>
    <row r="185" spans="1:11" ht="28.5" customHeight="1">
      <c r="A185" s="261"/>
      <c r="B185" s="31" t="s">
        <v>221</v>
      </c>
      <c r="C185" s="283">
        <v>871</v>
      </c>
      <c r="D185" s="32" t="s">
        <v>181</v>
      </c>
      <c r="E185" s="33" t="s">
        <v>181</v>
      </c>
      <c r="F185" s="34" t="s">
        <v>110</v>
      </c>
      <c r="G185" s="35"/>
      <c r="H185" s="36"/>
      <c r="I185" s="38"/>
      <c r="J185" s="279">
        <f>J186</f>
        <v>102.1</v>
      </c>
      <c r="K185" s="279">
        <f>K186</f>
        <v>99.4</v>
      </c>
    </row>
    <row r="186" spans="1:11" ht="49.5" customHeight="1">
      <c r="A186" s="261"/>
      <c r="B186" s="205" t="s">
        <v>111</v>
      </c>
      <c r="C186" s="115">
        <v>871</v>
      </c>
      <c r="D186" s="40" t="s">
        <v>181</v>
      </c>
      <c r="E186" s="41" t="s">
        <v>181</v>
      </c>
      <c r="F186" s="42" t="s">
        <v>110</v>
      </c>
      <c r="G186" s="43" t="s">
        <v>124</v>
      </c>
      <c r="H186" s="44"/>
      <c r="I186" s="45"/>
      <c r="J186" s="280">
        <f>J187+J188+J189</f>
        <v>102.1</v>
      </c>
      <c r="K186" s="280">
        <f>K187+K188+K189</f>
        <v>99.4</v>
      </c>
    </row>
    <row r="187" spans="1:11" ht="60" customHeight="1">
      <c r="A187" s="261"/>
      <c r="B187" s="205" t="s">
        <v>222</v>
      </c>
      <c r="C187" s="115">
        <v>871</v>
      </c>
      <c r="D187" s="40" t="s">
        <v>181</v>
      </c>
      <c r="E187" s="41" t="s">
        <v>181</v>
      </c>
      <c r="F187" s="42" t="s">
        <v>110</v>
      </c>
      <c r="G187" s="43" t="s">
        <v>124</v>
      </c>
      <c r="H187" s="44" t="s">
        <v>223</v>
      </c>
      <c r="I187" s="45" t="s">
        <v>224</v>
      </c>
      <c r="J187" s="280">
        <v>7</v>
      </c>
      <c r="K187" s="325">
        <v>7</v>
      </c>
    </row>
    <row r="188" spans="1:11" ht="24">
      <c r="A188" s="261"/>
      <c r="B188" s="295" t="s">
        <v>112</v>
      </c>
      <c r="C188" s="115">
        <v>871</v>
      </c>
      <c r="D188" s="40" t="s">
        <v>181</v>
      </c>
      <c r="E188" s="41" t="s">
        <v>181</v>
      </c>
      <c r="F188" s="42" t="s">
        <v>110</v>
      </c>
      <c r="G188" s="43" t="s">
        <v>124</v>
      </c>
      <c r="H188" s="44" t="s">
        <v>223</v>
      </c>
      <c r="I188" s="45" t="s">
        <v>114</v>
      </c>
      <c r="J188" s="280">
        <v>91.5</v>
      </c>
      <c r="K188" s="325">
        <v>91.4</v>
      </c>
    </row>
    <row r="189" spans="1:11" ht="38.25" customHeight="1">
      <c r="A189" s="261"/>
      <c r="B189" s="295" t="s">
        <v>115</v>
      </c>
      <c r="C189" s="115">
        <v>871</v>
      </c>
      <c r="D189" s="40" t="s">
        <v>181</v>
      </c>
      <c r="E189" s="41" t="s">
        <v>181</v>
      </c>
      <c r="F189" s="42" t="s">
        <v>110</v>
      </c>
      <c r="G189" s="43" t="s">
        <v>124</v>
      </c>
      <c r="H189" s="44" t="s">
        <v>223</v>
      </c>
      <c r="I189" s="45"/>
      <c r="J189" s="280">
        <f>J191+J190</f>
        <v>3.6</v>
      </c>
      <c r="K189" s="280">
        <f>K191+K190</f>
        <v>1</v>
      </c>
    </row>
    <row r="190" spans="1:11" ht="24" customHeight="1">
      <c r="A190" s="261"/>
      <c r="B190" s="164" t="s">
        <v>69</v>
      </c>
      <c r="C190" s="115" t="s">
        <v>297</v>
      </c>
      <c r="D190" s="40" t="s">
        <v>181</v>
      </c>
      <c r="E190" s="41" t="s">
        <v>181</v>
      </c>
      <c r="F190" s="42" t="s">
        <v>110</v>
      </c>
      <c r="G190" s="43" t="s">
        <v>124</v>
      </c>
      <c r="H190" s="44" t="s">
        <v>223</v>
      </c>
      <c r="I190" s="45" t="s">
        <v>70</v>
      </c>
      <c r="J190" s="280">
        <v>2.6</v>
      </c>
      <c r="K190" s="325">
        <v>0</v>
      </c>
    </row>
    <row r="191" spans="1:11" ht="13.5" customHeight="1">
      <c r="A191" s="261"/>
      <c r="B191" s="48" t="s">
        <v>81</v>
      </c>
      <c r="C191" s="115">
        <v>871</v>
      </c>
      <c r="D191" s="40" t="s">
        <v>181</v>
      </c>
      <c r="E191" s="41" t="s">
        <v>181</v>
      </c>
      <c r="F191" s="42" t="s">
        <v>110</v>
      </c>
      <c r="G191" s="43" t="s">
        <v>124</v>
      </c>
      <c r="H191" s="44" t="s">
        <v>223</v>
      </c>
      <c r="I191" s="45" t="s">
        <v>82</v>
      </c>
      <c r="J191" s="280">
        <v>1</v>
      </c>
      <c r="K191" s="325">
        <v>1</v>
      </c>
    </row>
    <row r="192" spans="1:11" ht="14.25" hidden="1">
      <c r="A192" s="261"/>
      <c r="B192" s="25" t="s">
        <v>225</v>
      </c>
      <c r="C192" s="115">
        <v>871</v>
      </c>
      <c r="D192" s="25" t="s">
        <v>226</v>
      </c>
      <c r="E192" s="26"/>
      <c r="F192" s="27"/>
      <c r="G192" s="28"/>
      <c r="H192" s="44"/>
      <c r="I192" s="28"/>
      <c r="J192" s="307">
        <f>J193</f>
        <v>0</v>
      </c>
      <c r="K192" s="325"/>
    </row>
    <row r="193" spans="1:11" ht="24" hidden="1">
      <c r="A193" s="261"/>
      <c r="B193" s="25" t="s">
        <v>227</v>
      </c>
      <c r="C193" s="115">
        <v>871</v>
      </c>
      <c r="D193" s="25" t="s">
        <v>226</v>
      </c>
      <c r="E193" s="26" t="s">
        <v>181</v>
      </c>
      <c r="F193" s="27"/>
      <c r="G193" s="28"/>
      <c r="H193" s="44"/>
      <c r="I193" s="28"/>
      <c r="J193" s="279">
        <f>J194</f>
        <v>0</v>
      </c>
      <c r="K193" s="325"/>
    </row>
    <row r="194" spans="1:11" ht="25.5" hidden="1">
      <c r="A194" s="261"/>
      <c r="B194" s="31" t="s">
        <v>73</v>
      </c>
      <c r="C194" s="115">
        <v>871</v>
      </c>
      <c r="D194" s="32" t="s">
        <v>226</v>
      </c>
      <c r="E194" s="33" t="s">
        <v>181</v>
      </c>
      <c r="F194" s="34" t="s">
        <v>74</v>
      </c>
      <c r="G194" s="35"/>
      <c r="H194" s="36"/>
      <c r="I194" s="37"/>
      <c r="J194" s="286">
        <f>J195</f>
        <v>0</v>
      </c>
      <c r="K194" s="325"/>
    </row>
    <row r="195" spans="1:11" ht="12.75" hidden="1">
      <c r="A195" s="261"/>
      <c r="B195" s="31" t="s">
        <v>77</v>
      </c>
      <c r="C195" s="115">
        <v>871</v>
      </c>
      <c r="D195" s="54" t="s">
        <v>226</v>
      </c>
      <c r="E195" s="54" t="s">
        <v>181</v>
      </c>
      <c r="F195" s="34" t="s">
        <v>74</v>
      </c>
      <c r="G195" s="35" t="s">
        <v>78</v>
      </c>
      <c r="H195" s="36" t="s">
        <v>79</v>
      </c>
      <c r="I195" s="207"/>
      <c r="J195" s="279">
        <f>J196</f>
        <v>0</v>
      </c>
      <c r="K195" s="325"/>
    </row>
    <row r="196" spans="1:11" ht="0.75" customHeight="1" hidden="1">
      <c r="A196" s="261"/>
      <c r="B196" s="90" t="s">
        <v>121</v>
      </c>
      <c r="C196" s="115">
        <v>871</v>
      </c>
      <c r="D196" s="62" t="s">
        <v>226</v>
      </c>
      <c r="E196" s="62" t="s">
        <v>181</v>
      </c>
      <c r="F196" s="42" t="s">
        <v>74</v>
      </c>
      <c r="G196" s="43" t="s">
        <v>78</v>
      </c>
      <c r="H196" s="44" t="s">
        <v>122</v>
      </c>
      <c r="I196" s="91"/>
      <c r="J196" s="280">
        <f>J197</f>
        <v>0</v>
      </c>
      <c r="K196" s="325"/>
    </row>
    <row r="197" spans="1:11" ht="15" customHeight="1" hidden="1">
      <c r="A197" s="261"/>
      <c r="B197" s="48" t="s">
        <v>69</v>
      </c>
      <c r="C197" s="115">
        <v>871</v>
      </c>
      <c r="D197" s="62" t="s">
        <v>226</v>
      </c>
      <c r="E197" s="62" t="s">
        <v>181</v>
      </c>
      <c r="F197" s="42" t="s">
        <v>74</v>
      </c>
      <c r="G197" s="43" t="s">
        <v>78</v>
      </c>
      <c r="H197" s="44" t="s">
        <v>122</v>
      </c>
      <c r="I197" s="87">
        <v>240</v>
      </c>
      <c r="J197" s="280">
        <v>0</v>
      </c>
      <c r="K197" s="325"/>
    </row>
    <row r="198" spans="1:11" ht="14.25">
      <c r="A198" s="261"/>
      <c r="B198" s="25" t="s">
        <v>228</v>
      </c>
      <c r="C198" s="115">
        <v>871</v>
      </c>
      <c r="D198" s="25" t="s">
        <v>229</v>
      </c>
      <c r="E198" s="26"/>
      <c r="F198" s="27"/>
      <c r="G198" s="28"/>
      <c r="H198" s="44"/>
      <c r="I198" s="28"/>
      <c r="J198" s="307">
        <f>J199</f>
        <v>3673.3</v>
      </c>
      <c r="K198" s="307">
        <f>K199</f>
        <v>3380.8</v>
      </c>
    </row>
    <row r="199" spans="1:11" ht="12.75">
      <c r="A199" s="261"/>
      <c r="B199" s="25" t="s">
        <v>230</v>
      </c>
      <c r="C199" s="115">
        <v>871</v>
      </c>
      <c r="D199" s="25" t="s">
        <v>229</v>
      </c>
      <c r="E199" s="26" t="s">
        <v>55</v>
      </c>
      <c r="F199" s="27"/>
      <c r="G199" s="28"/>
      <c r="H199" s="44"/>
      <c r="I199" s="28"/>
      <c r="J199" s="279">
        <f>J208+J215+J221+J200</f>
        <v>3673.3</v>
      </c>
      <c r="K199" s="279">
        <f>K208+K215+K221+K200</f>
        <v>3380.8</v>
      </c>
    </row>
    <row r="200" spans="1:11" ht="12.75">
      <c r="A200" s="261"/>
      <c r="B200" s="190" t="s">
        <v>132</v>
      </c>
      <c r="C200" s="115">
        <v>871</v>
      </c>
      <c r="D200" s="191" t="s">
        <v>229</v>
      </c>
      <c r="E200" s="192" t="s">
        <v>55</v>
      </c>
      <c r="F200" s="135" t="s">
        <v>128</v>
      </c>
      <c r="G200" s="136">
        <v>0</v>
      </c>
      <c r="H200" s="124" t="s">
        <v>79</v>
      </c>
      <c r="I200" s="125"/>
      <c r="J200" s="279">
        <f>J201</f>
        <v>809.7</v>
      </c>
      <c r="K200" s="279">
        <f>K201</f>
        <v>651.2</v>
      </c>
    </row>
    <row r="201" spans="1:11" ht="12.75">
      <c r="A201" s="261"/>
      <c r="B201" s="109" t="s">
        <v>156</v>
      </c>
      <c r="C201" s="115">
        <v>871</v>
      </c>
      <c r="D201" s="144" t="s">
        <v>229</v>
      </c>
      <c r="E201" s="144" t="s">
        <v>55</v>
      </c>
      <c r="F201" s="193" t="s">
        <v>128</v>
      </c>
      <c r="G201" s="194" t="s">
        <v>129</v>
      </c>
      <c r="H201" s="195" t="s">
        <v>79</v>
      </c>
      <c r="I201" s="196"/>
      <c r="J201" s="279">
        <v>809.7</v>
      </c>
      <c r="K201" s="279">
        <v>651.2</v>
      </c>
    </row>
    <row r="202" spans="1:11" ht="24">
      <c r="A202" s="261"/>
      <c r="B202" s="197" t="s">
        <v>231</v>
      </c>
      <c r="C202" s="115" t="s">
        <v>297</v>
      </c>
      <c r="D202" s="144" t="s">
        <v>229</v>
      </c>
      <c r="E202" s="144" t="s">
        <v>55</v>
      </c>
      <c r="F202" s="193" t="s">
        <v>128</v>
      </c>
      <c r="G202" s="194" t="s">
        <v>129</v>
      </c>
      <c r="H202" s="195" t="s">
        <v>232</v>
      </c>
      <c r="I202" s="196"/>
      <c r="J202" s="280">
        <v>100</v>
      </c>
      <c r="K202" s="325">
        <v>0</v>
      </c>
    </row>
    <row r="203" spans="1:11" ht="24">
      <c r="A203" s="261"/>
      <c r="B203" s="48" t="s">
        <v>69</v>
      </c>
      <c r="C203" s="115" t="s">
        <v>297</v>
      </c>
      <c r="D203" s="144" t="s">
        <v>229</v>
      </c>
      <c r="E203" s="144" t="s">
        <v>55</v>
      </c>
      <c r="F203" s="193" t="s">
        <v>128</v>
      </c>
      <c r="G203" s="194" t="s">
        <v>129</v>
      </c>
      <c r="H203" s="195" t="s">
        <v>232</v>
      </c>
      <c r="I203" s="196" t="s">
        <v>70</v>
      </c>
      <c r="J203" s="280">
        <v>100</v>
      </c>
      <c r="K203" s="325">
        <v>100</v>
      </c>
    </row>
    <row r="204" spans="1:11" ht="48">
      <c r="A204" s="261"/>
      <c r="B204" s="198" t="s">
        <v>233</v>
      </c>
      <c r="C204" s="115">
        <v>871</v>
      </c>
      <c r="D204" s="199" t="s">
        <v>229</v>
      </c>
      <c r="E204" s="199" t="s">
        <v>55</v>
      </c>
      <c r="F204" s="74" t="s">
        <v>128</v>
      </c>
      <c r="G204" s="75" t="s">
        <v>129</v>
      </c>
      <c r="H204" s="200" t="s">
        <v>234</v>
      </c>
      <c r="I204" s="201"/>
      <c r="J204" s="280">
        <f>J205</f>
        <v>151.5</v>
      </c>
      <c r="K204" s="280">
        <f>K205</f>
        <v>164.8</v>
      </c>
    </row>
    <row r="205" spans="1:11" ht="24">
      <c r="A205" s="261"/>
      <c r="B205" s="109" t="s">
        <v>146</v>
      </c>
      <c r="C205" s="115">
        <v>871</v>
      </c>
      <c r="D205" s="199" t="s">
        <v>229</v>
      </c>
      <c r="E205" s="199" t="s">
        <v>55</v>
      </c>
      <c r="F205" s="202" t="s">
        <v>128</v>
      </c>
      <c r="G205" s="203" t="s">
        <v>129</v>
      </c>
      <c r="H205" s="204" t="s">
        <v>234</v>
      </c>
      <c r="I205" s="196" t="s">
        <v>70</v>
      </c>
      <c r="J205" s="280">
        <v>151.5</v>
      </c>
      <c r="K205" s="325">
        <v>164.8</v>
      </c>
    </row>
    <row r="206" spans="1:11" ht="36">
      <c r="A206" s="261"/>
      <c r="B206" s="48" t="s">
        <v>237</v>
      </c>
      <c r="C206" s="115" t="s">
        <v>297</v>
      </c>
      <c r="D206" s="62" t="s">
        <v>229</v>
      </c>
      <c r="E206" s="102" t="s">
        <v>55</v>
      </c>
      <c r="F206" s="42" t="s">
        <v>128</v>
      </c>
      <c r="G206" s="43" t="s">
        <v>129</v>
      </c>
      <c r="H206" s="44"/>
      <c r="I206" s="93"/>
      <c r="J206" s="280">
        <f>J207</f>
        <v>558.2</v>
      </c>
      <c r="K206" s="280">
        <f>K207</f>
        <v>386.4</v>
      </c>
    </row>
    <row r="207" spans="1:11" ht="24">
      <c r="A207" s="261"/>
      <c r="B207" s="48" t="s">
        <v>69</v>
      </c>
      <c r="C207" s="115" t="s">
        <v>297</v>
      </c>
      <c r="D207" s="62" t="s">
        <v>229</v>
      </c>
      <c r="E207" s="102" t="s">
        <v>55</v>
      </c>
      <c r="F207" s="42" t="s">
        <v>128</v>
      </c>
      <c r="G207" s="43" t="s">
        <v>129</v>
      </c>
      <c r="H207" s="44" t="s">
        <v>238</v>
      </c>
      <c r="I207" s="93">
        <v>240</v>
      </c>
      <c r="J207" s="280">
        <v>558.2</v>
      </c>
      <c r="K207" s="325">
        <v>386.4</v>
      </c>
    </row>
    <row r="208" spans="1:11" ht="36">
      <c r="A208" s="261"/>
      <c r="B208" s="205" t="s">
        <v>239</v>
      </c>
      <c r="C208" s="283">
        <v>871</v>
      </c>
      <c r="D208" s="32" t="s">
        <v>229</v>
      </c>
      <c r="E208" s="33" t="s">
        <v>55</v>
      </c>
      <c r="F208" s="34" t="s">
        <v>240</v>
      </c>
      <c r="G208" s="35"/>
      <c r="H208" s="36"/>
      <c r="I208" s="37"/>
      <c r="J208" s="286">
        <f>J209</f>
        <v>2755.1</v>
      </c>
      <c r="K208" s="286">
        <f>K209</f>
        <v>2628.8</v>
      </c>
    </row>
    <row r="209" spans="1:11" ht="24">
      <c r="A209" s="261"/>
      <c r="B209" s="206" t="s">
        <v>241</v>
      </c>
      <c r="C209" s="283">
        <v>871</v>
      </c>
      <c r="D209" s="54" t="s">
        <v>229</v>
      </c>
      <c r="E209" s="54" t="s">
        <v>55</v>
      </c>
      <c r="F209" s="34" t="s">
        <v>240</v>
      </c>
      <c r="G209" s="35" t="s">
        <v>78</v>
      </c>
      <c r="H209" s="36"/>
      <c r="I209" s="207"/>
      <c r="J209" s="279">
        <f>J210+J213+J212+J211</f>
        <v>2755.1</v>
      </c>
      <c r="K209" s="279">
        <f>K210+K213+K212+K211</f>
        <v>2628.8</v>
      </c>
    </row>
    <row r="210" spans="1:11" ht="48">
      <c r="A210" s="261"/>
      <c r="B210" s="206" t="s">
        <v>222</v>
      </c>
      <c r="C210" s="115">
        <v>871</v>
      </c>
      <c r="D210" s="62" t="s">
        <v>229</v>
      </c>
      <c r="E210" s="62" t="s">
        <v>55</v>
      </c>
      <c r="F210" s="42" t="s">
        <v>240</v>
      </c>
      <c r="G210" s="43" t="s">
        <v>78</v>
      </c>
      <c r="H210" s="44" t="s">
        <v>243</v>
      </c>
      <c r="I210" s="91" t="s">
        <v>236</v>
      </c>
      <c r="J210" s="280">
        <v>1666.4</v>
      </c>
      <c r="K210" s="325">
        <v>1653.7</v>
      </c>
    </row>
    <row r="211" spans="1:11" ht="24">
      <c r="A211" s="261"/>
      <c r="B211" s="48" t="s">
        <v>69</v>
      </c>
      <c r="C211" s="115">
        <v>871</v>
      </c>
      <c r="D211" s="62" t="s">
        <v>229</v>
      </c>
      <c r="E211" s="62" t="s">
        <v>55</v>
      </c>
      <c r="F211" s="42" t="s">
        <v>240</v>
      </c>
      <c r="G211" s="43" t="s">
        <v>78</v>
      </c>
      <c r="H211" s="44" t="s">
        <v>243</v>
      </c>
      <c r="I211" s="87">
        <v>240</v>
      </c>
      <c r="J211" s="280">
        <v>782.1</v>
      </c>
      <c r="K211" s="325">
        <v>763.6</v>
      </c>
    </row>
    <row r="212" spans="1:11" ht="12.75">
      <c r="A212" s="261"/>
      <c r="B212" s="48" t="s">
        <v>244</v>
      </c>
      <c r="C212" s="115">
        <v>871</v>
      </c>
      <c r="D212" s="62" t="s">
        <v>229</v>
      </c>
      <c r="E212" s="62" t="s">
        <v>55</v>
      </c>
      <c r="F212" s="42" t="s">
        <v>240</v>
      </c>
      <c r="G212" s="43" t="s">
        <v>78</v>
      </c>
      <c r="H212" s="44" t="s">
        <v>243</v>
      </c>
      <c r="I212" s="87">
        <v>850</v>
      </c>
      <c r="J212" s="280">
        <v>6</v>
      </c>
      <c r="K212" s="325">
        <v>2.1</v>
      </c>
    </row>
    <row r="213" spans="1:11" ht="60">
      <c r="A213" s="261"/>
      <c r="B213" s="46" t="s">
        <v>245</v>
      </c>
      <c r="C213" s="115">
        <v>871</v>
      </c>
      <c r="D213" s="62" t="s">
        <v>229</v>
      </c>
      <c r="E213" s="62" t="s">
        <v>55</v>
      </c>
      <c r="F213" s="42" t="s">
        <v>240</v>
      </c>
      <c r="G213" s="43" t="s">
        <v>78</v>
      </c>
      <c r="H213" s="44" t="s">
        <v>246</v>
      </c>
      <c r="I213" s="91"/>
      <c r="J213" s="280">
        <f>J214</f>
        <v>300.6</v>
      </c>
      <c r="K213" s="280">
        <f>K214</f>
        <v>209.4</v>
      </c>
    </row>
    <row r="214" spans="1:11" ht="24">
      <c r="A214" s="261"/>
      <c r="B214" s="48" t="s">
        <v>69</v>
      </c>
      <c r="C214" s="115">
        <v>871</v>
      </c>
      <c r="D214" s="62" t="s">
        <v>229</v>
      </c>
      <c r="E214" s="62" t="s">
        <v>55</v>
      </c>
      <c r="F214" s="42" t="s">
        <v>240</v>
      </c>
      <c r="G214" s="43" t="s">
        <v>78</v>
      </c>
      <c r="H214" s="44" t="s">
        <v>246</v>
      </c>
      <c r="I214" s="87">
        <v>240</v>
      </c>
      <c r="J214" s="280">
        <v>300.6</v>
      </c>
      <c r="K214" s="325">
        <v>209.4</v>
      </c>
    </row>
    <row r="215" spans="1:11" ht="24">
      <c r="A215" s="261"/>
      <c r="B215" s="208" t="s">
        <v>247</v>
      </c>
      <c r="C215" s="283">
        <v>871</v>
      </c>
      <c r="D215" s="32" t="s">
        <v>229</v>
      </c>
      <c r="E215" s="33" t="s">
        <v>55</v>
      </c>
      <c r="F215" s="34" t="s">
        <v>110</v>
      </c>
      <c r="G215" s="35"/>
      <c r="H215" s="36"/>
      <c r="I215" s="37"/>
      <c r="J215" s="286">
        <f>J216</f>
        <v>90.9</v>
      </c>
      <c r="K215" s="286">
        <f>K216</f>
        <v>85.6</v>
      </c>
    </row>
    <row r="216" spans="1:11" ht="35.25" customHeight="1">
      <c r="A216" s="261"/>
      <c r="B216" s="208" t="s">
        <v>248</v>
      </c>
      <c r="C216" s="283">
        <v>871</v>
      </c>
      <c r="D216" s="50" t="s">
        <v>229</v>
      </c>
      <c r="E216" s="50" t="s">
        <v>55</v>
      </c>
      <c r="F216" s="34" t="s">
        <v>110</v>
      </c>
      <c r="G216" s="35" t="s">
        <v>78</v>
      </c>
      <c r="H216" s="36"/>
      <c r="I216" s="54"/>
      <c r="J216" s="294">
        <f>J218+J219+J217</f>
        <v>90.9</v>
      </c>
      <c r="K216" s="294">
        <f>K218+K219+K217</f>
        <v>85.6</v>
      </c>
    </row>
    <row r="217" spans="1:11" ht="50.25" customHeight="1" hidden="1">
      <c r="A217" s="261"/>
      <c r="B217" s="208" t="s">
        <v>222</v>
      </c>
      <c r="C217" s="115">
        <v>871</v>
      </c>
      <c r="D217" s="50" t="s">
        <v>229</v>
      </c>
      <c r="E217" s="209" t="s">
        <v>55</v>
      </c>
      <c r="F217" s="34" t="s">
        <v>110</v>
      </c>
      <c r="G217" s="35" t="s">
        <v>78</v>
      </c>
      <c r="H217" s="36"/>
      <c r="I217" s="52" t="s">
        <v>224</v>
      </c>
      <c r="J217" s="294">
        <v>0</v>
      </c>
      <c r="K217" s="325"/>
    </row>
    <row r="218" spans="1:11" ht="24">
      <c r="A218" s="261"/>
      <c r="B218" s="164" t="s">
        <v>112</v>
      </c>
      <c r="C218" s="115">
        <v>871</v>
      </c>
      <c r="D218" s="40" t="s">
        <v>229</v>
      </c>
      <c r="E218" s="41" t="s">
        <v>55</v>
      </c>
      <c r="F218" s="42" t="s">
        <v>110</v>
      </c>
      <c r="G218" s="43" t="s">
        <v>78</v>
      </c>
      <c r="H218" s="44" t="s">
        <v>249</v>
      </c>
      <c r="I218" s="45" t="s">
        <v>114</v>
      </c>
      <c r="J218" s="288">
        <v>39.2</v>
      </c>
      <c r="K218" s="325">
        <v>39.2</v>
      </c>
    </row>
    <row r="219" spans="1:11" ht="36">
      <c r="A219" s="261"/>
      <c r="B219" s="164" t="s">
        <v>115</v>
      </c>
      <c r="C219" s="115">
        <v>871</v>
      </c>
      <c r="D219" s="40" t="s">
        <v>229</v>
      </c>
      <c r="E219" s="41" t="s">
        <v>55</v>
      </c>
      <c r="F219" s="42" t="s">
        <v>110</v>
      </c>
      <c r="G219" s="43" t="s">
        <v>78</v>
      </c>
      <c r="H219" s="44" t="s">
        <v>250</v>
      </c>
      <c r="I219" s="45"/>
      <c r="J219" s="288">
        <f>SUM(J220:J220)</f>
        <v>51.7</v>
      </c>
      <c r="K219" s="325">
        <f>K220</f>
        <v>46.4</v>
      </c>
    </row>
    <row r="220" spans="1:11" ht="24">
      <c r="A220" s="261"/>
      <c r="B220" s="164" t="s">
        <v>69</v>
      </c>
      <c r="C220" s="115">
        <v>871</v>
      </c>
      <c r="D220" s="40" t="s">
        <v>229</v>
      </c>
      <c r="E220" s="41" t="s">
        <v>55</v>
      </c>
      <c r="F220" s="42" t="s">
        <v>110</v>
      </c>
      <c r="G220" s="43" t="s">
        <v>78</v>
      </c>
      <c r="H220" s="44" t="s">
        <v>250</v>
      </c>
      <c r="I220" s="45" t="s">
        <v>70</v>
      </c>
      <c r="J220" s="288">
        <v>51.7</v>
      </c>
      <c r="K220" s="325">
        <v>46.4</v>
      </c>
    </row>
    <row r="221" spans="1:11" ht="15" customHeight="1">
      <c r="A221" s="261"/>
      <c r="B221" s="208" t="s">
        <v>251</v>
      </c>
      <c r="C221" s="283">
        <v>871</v>
      </c>
      <c r="D221" s="32" t="s">
        <v>229</v>
      </c>
      <c r="E221" s="33" t="s">
        <v>55</v>
      </c>
      <c r="F221" s="34" t="s">
        <v>110</v>
      </c>
      <c r="G221" s="35"/>
      <c r="H221" s="36"/>
      <c r="I221" s="37"/>
      <c r="J221" s="286">
        <f>J222</f>
        <v>17.599999999999998</v>
      </c>
      <c r="K221" s="286">
        <f>K222</f>
        <v>15.2</v>
      </c>
    </row>
    <row r="222" spans="1:11" ht="48" customHeight="1">
      <c r="A222" s="261"/>
      <c r="B222" s="208" t="s">
        <v>252</v>
      </c>
      <c r="C222" s="283">
        <v>871</v>
      </c>
      <c r="D222" s="50" t="s">
        <v>229</v>
      </c>
      <c r="E222" s="50" t="s">
        <v>55</v>
      </c>
      <c r="F222" s="34" t="s">
        <v>110</v>
      </c>
      <c r="G222" s="35" t="s">
        <v>124</v>
      </c>
      <c r="H222" s="36"/>
      <c r="I222" s="54"/>
      <c r="J222" s="294">
        <f>J224+J223</f>
        <v>17.599999999999998</v>
      </c>
      <c r="K222" s="294">
        <f>K224+K223</f>
        <v>15.2</v>
      </c>
    </row>
    <row r="223" spans="1:11" ht="48.75" customHeight="1" hidden="1">
      <c r="A223" s="261"/>
      <c r="B223" s="208" t="s">
        <v>222</v>
      </c>
      <c r="C223" s="115">
        <v>871</v>
      </c>
      <c r="D223" s="50" t="s">
        <v>229</v>
      </c>
      <c r="E223" s="209" t="s">
        <v>55</v>
      </c>
      <c r="F223" s="34" t="s">
        <v>110</v>
      </c>
      <c r="G223" s="35" t="s">
        <v>124</v>
      </c>
      <c r="H223" s="36"/>
      <c r="I223" s="52" t="s">
        <v>224</v>
      </c>
      <c r="J223" s="294">
        <v>0</v>
      </c>
      <c r="K223" s="325"/>
    </row>
    <row r="224" spans="1:11" ht="36">
      <c r="A224" s="261"/>
      <c r="B224" s="164" t="s">
        <v>115</v>
      </c>
      <c r="C224" s="115">
        <v>871</v>
      </c>
      <c r="D224" s="40" t="s">
        <v>229</v>
      </c>
      <c r="E224" s="41" t="s">
        <v>55</v>
      </c>
      <c r="F224" s="42" t="s">
        <v>110</v>
      </c>
      <c r="G224" s="43" t="s">
        <v>124</v>
      </c>
      <c r="H224" s="44" t="s">
        <v>253</v>
      </c>
      <c r="I224" s="45"/>
      <c r="J224" s="288">
        <f>SUM(J225:J226)</f>
        <v>17.599999999999998</v>
      </c>
      <c r="K224" s="288">
        <f>SUM(K225:K226)</f>
        <v>15.2</v>
      </c>
    </row>
    <row r="225" spans="1:11" ht="24">
      <c r="A225" s="261"/>
      <c r="B225" s="164" t="s">
        <v>69</v>
      </c>
      <c r="C225" s="115">
        <v>871</v>
      </c>
      <c r="D225" s="40" t="s">
        <v>229</v>
      </c>
      <c r="E225" s="41" t="s">
        <v>55</v>
      </c>
      <c r="F225" s="42" t="s">
        <v>110</v>
      </c>
      <c r="G225" s="43" t="s">
        <v>124</v>
      </c>
      <c r="H225" s="44" t="s">
        <v>253</v>
      </c>
      <c r="I225" s="45" t="s">
        <v>70</v>
      </c>
      <c r="J225" s="288">
        <v>17.4</v>
      </c>
      <c r="K225" s="325">
        <v>15.2</v>
      </c>
    </row>
    <row r="226" spans="1:11" ht="12.75">
      <c r="A226" s="261"/>
      <c r="B226" s="48" t="s">
        <v>81</v>
      </c>
      <c r="C226" s="115" t="s">
        <v>297</v>
      </c>
      <c r="D226" s="40" t="s">
        <v>229</v>
      </c>
      <c r="E226" s="41" t="s">
        <v>55</v>
      </c>
      <c r="F226" s="42" t="s">
        <v>110</v>
      </c>
      <c r="G226" s="43" t="s">
        <v>124</v>
      </c>
      <c r="H226" s="44" t="s">
        <v>253</v>
      </c>
      <c r="I226" s="45" t="s">
        <v>82</v>
      </c>
      <c r="J226" s="288">
        <v>0.2</v>
      </c>
      <c r="K226" s="325">
        <v>0</v>
      </c>
    </row>
    <row r="227" spans="1:11" ht="14.25">
      <c r="A227" s="261"/>
      <c r="B227" s="210" t="s">
        <v>254</v>
      </c>
      <c r="C227" s="283">
        <v>871</v>
      </c>
      <c r="D227" s="211" t="s">
        <v>164</v>
      </c>
      <c r="E227" s="212"/>
      <c r="F227" s="237"/>
      <c r="G227" s="37"/>
      <c r="H227" s="36"/>
      <c r="I227" s="213" t="s">
        <v>255</v>
      </c>
      <c r="J227" s="307">
        <f aca="true" t="shared" si="6" ref="J227:K231">J228</f>
        <v>276.3</v>
      </c>
      <c r="K227" s="307">
        <f t="shared" si="6"/>
        <v>276.3</v>
      </c>
    </row>
    <row r="228" spans="1:11" ht="12.75">
      <c r="A228" s="261"/>
      <c r="B228" s="25" t="s">
        <v>256</v>
      </c>
      <c r="C228" s="283">
        <v>871</v>
      </c>
      <c r="D228" s="25" t="s">
        <v>164</v>
      </c>
      <c r="E228" s="26" t="s">
        <v>55</v>
      </c>
      <c r="F228" s="237"/>
      <c r="G228" s="37"/>
      <c r="H228" s="238"/>
      <c r="I228" s="37"/>
      <c r="J228" s="286">
        <f t="shared" si="6"/>
        <v>276.3</v>
      </c>
      <c r="K228" s="286">
        <f t="shared" si="6"/>
        <v>276.3</v>
      </c>
    </row>
    <row r="229" spans="1:11" ht="24.75" customHeight="1">
      <c r="A229" s="261"/>
      <c r="B229" s="205" t="s">
        <v>257</v>
      </c>
      <c r="C229" s="283">
        <v>871</v>
      </c>
      <c r="D229" s="32" t="s">
        <v>164</v>
      </c>
      <c r="E229" s="33" t="s">
        <v>55</v>
      </c>
      <c r="F229" s="34" t="s">
        <v>258</v>
      </c>
      <c r="G229" s="35"/>
      <c r="H229" s="36"/>
      <c r="I229" s="37"/>
      <c r="J229" s="286">
        <f t="shared" si="6"/>
        <v>276.3</v>
      </c>
      <c r="K229" s="286">
        <f t="shared" si="6"/>
        <v>276.3</v>
      </c>
    </row>
    <row r="230" spans="1:11" ht="12.75">
      <c r="A230" s="261"/>
      <c r="B230" s="205" t="s">
        <v>259</v>
      </c>
      <c r="C230" s="283">
        <v>871</v>
      </c>
      <c r="D230" s="300" t="s">
        <v>164</v>
      </c>
      <c r="E230" s="237" t="s">
        <v>55</v>
      </c>
      <c r="F230" s="237" t="s">
        <v>258</v>
      </c>
      <c r="G230" s="37" t="s">
        <v>62</v>
      </c>
      <c r="H230" s="238"/>
      <c r="I230" s="37"/>
      <c r="J230" s="286">
        <f t="shared" si="6"/>
        <v>276.3</v>
      </c>
      <c r="K230" s="286">
        <f t="shared" si="6"/>
        <v>276.3</v>
      </c>
    </row>
    <row r="231" spans="1:11" ht="36">
      <c r="A231" s="261"/>
      <c r="B231" s="206" t="s">
        <v>260</v>
      </c>
      <c r="C231" s="115">
        <v>871</v>
      </c>
      <c r="D231" s="214" t="s">
        <v>164</v>
      </c>
      <c r="E231" s="27" t="s">
        <v>55</v>
      </c>
      <c r="F231" s="27" t="s">
        <v>258</v>
      </c>
      <c r="G231" s="28" t="s">
        <v>62</v>
      </c>
      <c r="H231" s="29" t="s">
        <v>261</v>
      </c>
      <c r="I231" s="28"/>
      <c r="J231" s="288">
        <f t="shared" si="6"/>
        <v>276.3</v>
      </c>
      <c r="K231" s="288">
        <f t="shared" si="6"/>
        <v>276.3</v>
      </c>
    </row>
    <row r="232" spans="1:11" ht="24">
      <c r="A232" s="261"/>
      <c r="B232" s="206" t="s">
        <v>112</v>
      </c>
      <c r="C232" s="316" t="s">
        <v>297</v>
      </c>
      <c r="D232" s="214" t="s">
        <v>164</v>
      </c>
      <c r="E232" s="27" t="s">
        <v>55</v>
      </c>
      <c r="F232" s="27" t="s">
        <v>258</v>
      </c>
      <c r="G232" s="28" t="s">
        <v>62</v>
      </c>
      <c r="H232" s="29" t="s">
        <v>261</v>
      </c>
      <c r="I232" s="28" t="s">
        <v>262</v>
      </c>
      <c r="J232" s="288">
        <v>276.3</v>
      </c>
      <c r="K232" s="325">
        <v>276.3</v>
      </c>
    </row>
    <row r="233" spans="1:11" ht="25.5">
      <c r="A233" s="261"/>
      <c r="B233" s="215" t="s">
        <v>263</v>
      </c>
      <c r="C233" s="330" t="s">
        <v>297</v>
      </c>
      <c r="D233" s="216">
        <v>13</v>
      </c>
      <c r="E233" s="217"/>
      <c r="F233" s="331"/>
      <c r="G233" s="221"/>
      <c r="H233" s="332"/>
      <c r="I233" s="221"/>
      <c r="J233" s="277">
        <f>J235</f>
        <v>50</v>
      </c>
      <c r="K233" s="277">
        <f>K235</f>
        <v>49</v>
      </c>
    </row>
    <row r="234" spans="1:11" ht="25.5">
      <c r="A234" s="261"/>
      <c r="B234" s="223" t="s">
        <v>264</v>
      </c>
      <c r="C234" s="330" t="s">
        <v>297</v>
      </c>
      <c r="D234" s="223">
        <v>13</v>
      </c>
      <c r="E234" s="224" t="s">
        <v>55</v>
      </c>
      <c r="F234" s="331"/>
      <c r="G234" s="221"/>
      <c r="H234" s="332"/>
      <c r="I234" s="221"/>
      <c r="J234" s="277">
        <f aca="true" t="shared" si="7" ref="J234:K237">J235</f>
        <v>50</v>
      </c>
      <c r="K234" s="277">
        <f t="shared" si="7"/>
        <v>49</v>
      </c>
    </row>
    <row r="235" spans="1:11" ht="12.75">
      <c r="A235" s="261"/>
      <c r="B235" s="31" t="s">
        <v>265</v>
      </c>
      <c r="C235" s="330" t="s">
        <v>297</v>
      </c>
      <c r="D235" s="225">
        <v>13</v>
      </c>
      <c r="E235" s="226" t="s">
        <v>55</v>
      </c>
      <c r="F235" s="227" t="s">
        <v>144</v>
      </c>
      <c r="G235" s="228"/>
      <c r="H235" s="229"/>
      <c r="I235" s="221"/>
      <c r="J235" s="277">
        <f t="shared" si="7"/>
        <v>50</v>
      </c>
      <c r="K235" s="277">
        <f t="shared" si="7"/>
        <v>49</v>
      </c>
    </row>
    <row r="236" spans="1:11" ht="24">
      <c r="A236" s="261"/>
      <c r="B236" s="206" t="s">
        <v>266</v>
      </c>
      <c r="C236" s="317" t="s">
        <v>297</v>
      </c>
      <c r="D236" s="230">
        <v>13</v>
      </c>
      <c r="E236" s="231" t="s">
        <v>55</v>
      </c>
      <c r="F236" s="218" t="s">
        <v>144</v>
      </c>
      <c r="G236" s="219" t="s">
        <v>62</v>
      </c>
      <c r="H236" s="220"/>
      <c r="I236" s="232"/>
      <c r="J236" s="318">
        <f t="shared" si="7"/>
        <v>50</v>
      </c>
      <c r="K236" s="318">
        <f t="shared" si="7"/>
        <v>49</v>
      </c>
    </row>
    <row r="237" spans="1:11" ht="48" customHeight="1">
      <c r="A237" s="261"/>
      <c r="B237" s="206" t="s">
        <v>267</v>
      </c>
      <c r="C237" s="319" t="s">
        <v>297</v>
      </c>
      <c r="D237" s="230">
        <v>13</v>
      </c>
      <c r="E237" s="231" t="s">
        <v>55</v>
      </c>
      <c r="F237" s="218" t="s">
        <v>144</v>
      </c>
      <c r="G237" s="219" t="s">
        <v>62</v>
      </c>
      <c r="H237" s="220" t="s">
        <v>268</v>
      </c>
      <c r="I237" s="232"/>
      <c r="J237" s="318">
        <f t="shared" si="7"/>
        <v>50</v>
      </c>
      <c r="K237" s="318">
        <f t="shared" si="7"/>
        <v>49</v>
      </c>
    </row>
    <row r="238" spans="1:11" ht="12.75">
      <c r="A238" s="261"/>
      <c r="B238" s="61" t="s">
        <v>269</v>
      </c>
      <c r="C238" s="316" t="s">
        <v>297</v>
      </c>
      <c r="D238" s="230">
        <v>13</v>
      </c>
      <c r="E238" s="231" t="s">
        <v>55</v>
      </c>
      <c r="F238" s="218" t="s">
        <v>144</v>
      </c>
      <c r="G238" s="219" t="s">
        <v>62</v>
      </c>
      <c r="H238" s="220" t="s">
        <v>268</v>
      </c>
      <c r="I238" s="234" t="s">
        <v>270</v>
      </c>
      <c r="J238" s="318">
        <v>50</v>
      </c>
      <c r="K238" s="318">
        <v>49</v>
      </c>
    </row>
    <row r="239" spans="1:11" ht="15.75">
      <c r="A239" s="261"/>
      <c r="B239" s="320" t="s">
        <v>304</v>
      </c>
      <c r="C239" s="276" t="s">
        <v>305</v>
      </c>
      <c r="D239" s="235"/>
      <c r="E239" s="236"/>
      <c r="F239" s="237"/>
      <c r="G239" s="37"/>
      <c r="H239" s="238"/>
      <c r="I239" s="239"/>
      <c r="J239" s="321">
        <f>J240</f>
        <v>196.9</v>
      </c>
      <c r="K239" s="321">
        <f>K240</f>
        <v>182.2</v>
      </c>
    </row>
    <row r="240" spans="1:11" ht="48">
      <c r="A240" s="261"/>
      <c r="B240" s="126" t="s">
        <v>57</v>
      </c>
      <c r="C240" s="276" t="s">
        <v>305</v>
      </c>
      <c r="D240" s="32" t="s">
        <v>55</v>
      </c>
      <c r="E240" s="33" t="s">
        <v>58</v>
      </c>
      <c r="F240" s="34"/>
      <c r="G240" s="35"/>
      <c r="H240" s="36"/>
      <c r="I240" s="28"/>
      <c r="J240" s="286">
        <f>J241</f>
        <v>196.9</v>
      </c>
      <c r="K240" s="286">
        <f>K241</f>
        <v>182.2</v>
      </c>
    </row>
    <row r="241" spans="1:11" ht="24">
      <c r="A241" s="261"/>
      <c r="B241" s="205" t="s">
        <v>61</v>
      </c>
      <c r="C241" s="32" t="s">
        <v>305</v>
      </c>
      <c r="D241" s="32" t="s">
        <v>55</v>
      </c>
      <c r="E241" s="33" t="s">
        <v>58</v>
      </c>
      <c r="F241" s="34" t="s">
        <v>60</v>
      </c>
      <c r="G241" s="35" t="s">
        <v>62</v>
      </c>
      <c r="H241" s="36"/>
      <c r="I241" s="38"/>
      <c r="J241" s="286">
        <f>J242+J244</f>
        <v>196.9</v>
      </c>
      <c r="K241" s="286">
        <f>K242+K244</f>
        <v>182.2</v>
      </c>
    </row>
    <row r="242" spans="1:11" ht="48" customHeight="1">
      <c r="A242" s="261"/>
      <c r="B242" s="295" t="s">
        <v>63</v>
      </c>
      <c r="C242" s="115" t="s">
        <v>305</v>
      </c>
      <c r="D242" s="40" t="s">
        <v>55</v>
      </c>
      <c r="E242" s="41" t="s">
        <v>58</v>
      </c>
      <c r="F242" s="42" t="s">
        <v>60</v>
      </c>
      <c r="G242" s="43" t="s">
        <v>62</v>
      </c>
      <c r="H242" s="44" t="s">
        <v>64</v>
      </c>
      <c r="I242" s="45"/>
      <c r="J242" s="288">
        <f>J243</f>
        <v>196.9</v>
      </c>
      <c r="K242" s="288">
        <f>K243</f>
        <v>182.2</v>
      </c>
    </row>
    <row r="243" spans="1:11" ht="24">
      <c r="A243" s="261"/>
      <c r="B243" s="46" t="s">
        <v>65</v>
      </c>
      <c r="C243" s="64" t="s">
        <v>305</v>
      </c>
      <c r="D243" s="40" t="s">
        <v>55</v>
      </c>
      <c r="E243" s="41" t="s">
        <v>58</v>
      </c>
      <c r="F243" s="42" t="s">
        <v>60</v>
      </c>
      <c r="G243" s="43" t="s">
        <v>62</v>
      </c>
      <c r="H243" s="44" t="s">
        <v>64</v>
      </c>
      <c r="I243" s="45" t="s">
        <v>66</v>
      </c>
      <c r="J243" s="288">
        <v>196.9</v>
      </c>
      <c r="K243" s="325">
        <v>182.2</v>
      </c>
    </row>
    <row r="244" spans="1:11" ht="48.75" customHeight="1">
      <c r="A244" s="261"/>
      <c r="B244" s="295" t="s">
        <v>67</v>
      </c>
      <c r="C244" s="282" t="s">
        <v>305</v>
      </c>
      <c r="D244" s="40" t="s">
        <v>55</v>
      </c>
      <c r="E244" s="41" t="s">
        <v>58</v>
      </c>
      <c r="F244" s="42" t="s">
        <v>60</v>
      </c>
      <c r="G244" s="43" t="s">
        <v>62</v>
      </c>
      <c r="H244" s="44" t="s">
        <v>68</v>
      </c>
      <c r="I244" s="45"/>
      <c r="J244" s="288">
        <f>J245</f>
        <v>0</v>
      </c>
      <c r="K244" s="288">
        <f>K245</f>
        <v>0</v>
      </c>
    </row>
    <row r="245" spans="1:11" ht="24">
      <c r="A245" s="261"/>
      <c r="B245" s="48" t="s">
        <v>69</v>
      </c>
      <c r="C245" s="115" t="s">
        <v>305</v>
      </c>
      <c r="D245" s="40" t="s">
        <v>55</v>
      </c>
      <c r="E245" s="41" t="s">
        <v>58</v>
      </c>
      <c r="F245" s="42" t="s">
        <v>60</v>
      </c>
      <c r="G245" s="43" t="s">
        <v>62</v>
      </c>
      <c r="H245" s="44" t="s">
        <v>68</v>
      </c>
      <c r="I245" s="45" t="s">
        <v>70</v>
      </c>
      <c r="J245" s="288">
        <v>0</v>
      </c>
      <c r="K245" s="325">
        <v>0</v>
      </c>
    </row>
    <row r="246" spans="1:11" ht="14.25">
      <c r="A246" s="261"/>
      <c r="B246" s="31" t="s">
        <v>271</v>
      </c>
      <c r="C246" s="319"/>
      <c r="D246" s="235"/>
      <c r="E246" s="236"/>
      <c r="F246" s="237"/>
      <c r="G246" s="37"/>
      <c r="H246" s="238"/>
      <c r="I246" s="239"/>
      <c r="J246" s="322">
        <f>J239+J10</f>
        <v>21695.100000000002</v>
      </c>
      <c r="K246" s="322">
        <f>K239+K10</f>
        <v>18124.5</v>
      </c>
    </row>
    <row r="247" spans="2:10" ht="12.75">
      <c r="B247" s="314"/>
      <c r="C247" s="316"/>
      <c r="D247" s="314"/>
      <c r="E247" s="314"/>
      <c r="F247" s="314"/>
      <c r="G247" s="314"/>
      <c r="H247" s="314"/>
      <c r="I247" s="314"/>
      <c r="J247" s="324"/>
    </row>
    <row r="248" spans="2:10" ht="12.75">
      <c r="B248" s="314"/>
      <c r="C248" s="316"/>
      <c r="D248" s="314"/>
      <c r="E248" s="314"/>
      <c r="F248" s="314"/>
      <c r="G248" s="314"/>
      <c r="H248" s="314"/>
      <c r="I248" s="314"/>
      <c r="J248" s="324"/>
    </row>
    <row r="249" spans="2:10" ht="12.75">
      <c r="B249" s="314"/>
      <c r="C249" s="316"/>
      <c r="D249" s="314"/>
      <c r="E249" s="314"/>
      <c r="F249" s="314"/>
      <c r="G249" s="314"/>
      <c r="H249" s="314"/>
      <c r="I249" s="314"/>
      <c r="J249" s="324"/>
    </row>
    <row r="250" spans="2:10" ht="12.75">
      <c r="B250" s="314"/>
      <c r="C250" s="316"/>
      <c r="D250" s="314"/>
      <c r="E250" s="314"/>
      <c r="F250" s="314"/>
      <c r="G250" s="314"/>
      <c r="H250" s="314"/>
      <c r="I250" s="314"/>
      <c r="J250" s="324"/>
    </row>
  </sheetData>
  <sheetProtection/>
  <autoFilter ref="F1:F9"/>
  <mergeCells count="10">
    <mergeCell ref="A8:A9"/>
    <mergeCell ref="C8:C9"/>
    <mergeCell ref="A5:J5"/>
    <mergeCell ref="A6:I6"/>
    <mergeCell ref="K8:K9"/>
    <mergeCell ref="J4:K4"/>
    <mergeCell ref="I2:K2"/>
    <mergeCell ref="D8:I8"/>
    <mergeCell ref="J8:J9"/>
    <mergeCell ref="F9:H9"/>
  </mergeCells>
  <printOptions/>
  <pageMargins left="0.5905511811023623" right="0.2755905511811024" top="0.1968503937007874" bottom="0.15748031496062992" header="0.15748031496062992" footer="0.15748031496062992"/>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tabColor indexed="10"/>
  </sheetPr>
  <dimension ref="A1:F43"/>
  <sheetViews>
    <sheetView zoomScalePageLayoutView="0" workbookViewId="0" topLeftCell="A1">
      <selection activeCell="F25" sqref="F25"/>
    </sheetView>
  </sheetViews>
  <sheetFormatPr defaultColWidth="9.140625" defaultRowHeight="12.75"/>
  <cols>
    <col min="1" max="1" width="24.421875" style="0" customWidth="1"/>
    <col min="2" max="2" width="44.421875" style="0" customWidth="1"/>
    <col min="3" max="3" width="13.57421875" style="0" customWidth="1"/>
    <col min="4" max="4" width="10.00390625" style="0" customWidth="1"/>
  </cols>
  <sheetData>
    <row r="1" spans="1:5" ht="12.75">
      <c r="A1" s="350"/>
      <c r="B1" s="371"/>
      <c r="C1" s="459" t="s">
        <v>377</v>
      </c>
      <c r="D1" s="423"/>
      <c r="E1" s="350"/>
    </row>
    <row r="2" spans="1:5" ht="99.75" customHeight="1">
      <c r="A2" s="350"/>
      <c r="B2" s="371"/>
      <c r="C2" s="459" t="s">
        <v>1</v>
      </c>
      <c r="D2" s="423"/>
      <c r="E2" s="350"/>
    </row>
    <row r="3" spans="1:5" ht="15.75" customHeight="1">
      <c r="A3" s="350"/>
      <c r="B3" s="371"/>
      <c r="C3" s="346"/>
      <c r="D3" s="4"/>
      <c r="E3" s="350"/>
    </row>
    <row r="4" spans="3:4" ht="12.75">
      <c r="C4" s="461" t="s">
        <v>2</v>
      </c>
      <c r="D4" s="422"/>
    </row>
    <row r="5" spans="1:5" ht="11.25" customHeight="1">
      <c r="A5" s="350"/>
      <c r="B5" s="384"/>
      <c r="C5" s="384"/>
      <c r="D5" s="384"/>
      <c r="E5" s="384"/>
    </row>
    <row r="6" spans="1:5" ht="15.75" customHeight="1" hidden="1">
      <c r="A6" s="350"/>
      <c r="B6" s="384"/>
      <c r="C6" s="384"/>
      <c r="D6" s="384"/>
      <c r="E6" s="384"/>
    </row>
    <row r="7" spans="1:5" ht="12.75" hidden="1">
      <c r="A7" s="350"/>
      <c r="B7" s="460"/>
      <c r="C7" s="460"/>
      <c r="D7" s="384"/>
      <c r="E7" s="384"/>
    </row>
    <row r="8" spans="1:5" ht="12.75" hidden="1">
      <c r="A8" s="350"/>
      <c r="B8" s="458"/>
      <c r="C8" s="458"/>
      <c r="D8" s="334"/>
      <c r="E8" s="334"/>
    </row>
    <row r="9" spans="1:5" ht="12.75" hidden="1">
      <c r="A9" s="350"/>
      <c r="B9" s="450"/>
      <c r="C9" s="450"/>
      <c r="D9" s="266"/>
      <c r="E9" s="350"/>
    </row>
    <row r="10" spans="1:5" ht="52.5" customHeight="1">
      <c r="A10" s="453" t="s">
        <v>3</v>
      </c>
      <c r="B10" s="453"/>
      <c r="C10" s="453"/>
      <c r="D10" s="454"/>
      <c r="E10" s="350"/>
    </row>
    <row r="12" spans="1:5" ht="12.75">
      <c r="A12" s="350"/>
      <c r="B12" s="350"/>
      <c r="D12" s="350" t="s">
        <v>290</v>
      </c>
      <c r="E12" s="350"/>
    </row>
    <row r="13" spans="1:5" ht="12.75" customHeight="1">
      <c r="A13" s="455" t="s">
        <v>322</v>
      </c>
      <c r="B13" s="456" t="s">
        <v>340</v>
      </c>
      <c r="C13" s="457" t="s">
        <v>316</v>
      </c>
      <c r="D13" s="451" t="s">
        <v>376</v>
      </c>
      <c r="E13" s="350"/>
    </row>
    <row r="14" spans="1:5" ht="57" customHeight="1">
      <c r="A14" s="455"/>
      <c r="B14" s="456"/>
      <c r="C14" s="457"/>
      <c r="D14" s="452"/>
      <c r="E14" s="350"/>
    </row>
    <row r="15" spans="1:5" ht="29.25" customHeight="1">
      <c r="A15" s="385" t="s">
        <v>341</v>
      </c>
      <c r="B15" s="386" t="s">
        <v>342</v>
      </c>
      <c r="C15" s="387"/>
      <c r="D15" s="388"/>
      <c r="E15" s="350"/>
    </row>
    <row r="16" spans="1:6" ht="42.75" customHeight="1" hidden="1">
      <c r="A16" s="385" t="s">
        <v>19</v>
      </c>
      <c r="B16" s="389" t="s">
        <v>12</v>
      </c>
      <c r="C16" s="390">
        <v>466.7</v>
      </c>
      <c r="D16" s="391">
        <v>0</v>
      </c>
      <c r="E16" s="350"/>
      <c r="F16" s="350"/>
    </row>
    <row r="17" spans="1:6" ht="36" customHeight="1" hidden="1">
      <c r="A17" s="392" t="s">
        <v>20</v>
      </c>
      <c r="B17" s="393" t="s">
        <v>13</v>
      </c>
      <c r="C17" s="394"/>
      <c r="D17" s="395">
        <v>0</v>
      </c>
      <c r="E17" s="350"/>
      <c r="F17" s="350"/>
    </row>
    <row r="18" spans="1:6" ht="29.25" customHeight="1" hidden="1">
      <c r="A18" s="392" t="s">
        <v>21</v>
      </c>
      <c r="B18" s="393" t="s">
        <v>14</v>
      </c>
      <c r="C18" s="394"/>
      <c r="D18" s="395">
        <v>0</v>
      </c>
      <c r="E18" s="350"/>
      <c r="F18" s="350"/>
    </row>
    <row r="19" spans="1:6" ht="24.75" customHeight="1" hidden="1">
      <c r="A19" s="392" t="s">
        <v>24</v>
      </c>
      <c r="B19" s="393" t="s">
        <v>23</v>
      </c>
      <c r="C19" s="394">
        <v>0</v>
      </c>
      <c r="D19" s="395">
        <v>0</v>
      </c>
      <c r="E19" s="350"/>
      <c r="F19" s="350"/>
    </row>
    <row r="20" spans="1:6" ht="36.75" customHeight="1" hidden="1">
      <c r="A20" s="392" t="s">
        <v>22</v>
      </c>
      <c r="B20" s="393" t="s">
        <v>18</v>
      </c>
      <c r="C20" s="394">
        <v>0</v>
      </c>
      <c r="D20" s="395">
        <v>0</v>
      </c>
      <c r="E20" s="350"/>
      <c r="F20" s="350"/>
    </row>
    <row r="21" spans="1:6" ht="35.25" customHeight="1">
      <c r="A21" s="403" t="s">
        <v>7</v>
      </c>
      <c r="B21" s="396" t="s">
        <v>8</v>
      </c>
      <c r="C21" s="390">
        <v>-466.7</v>
      </c>
      <c r="D21" s="391">
        <v>-466.7</v>
      </c>
      <c r="E21" s="350"/>
      <c r="F21" s="350"/>
    </row>
    <row r="22" spans="1:6" ht="45.75" customHeight="1" hidden="1">
      <c r="A22" s="392" t="s">
        <v>9</v>
      </c>
      <c r="B22" s="393" t="s">
        <v>17</v>
      </c>
      <c r="C22" s="394">
        <v>0</v>
      </c>
      <c r="D22" s="395"/>
      <c r="E22" s="350"/>
      <c r="F22" s="350"/>
    </row>
    <row r="23" spans="1:6" ht="45.75" customHeight="1" hidden="1">
      <c r="A23" s="392" t="s">
        <v>10</v>
      </c>
      <c r="B23" s="393" t="s">
        <v>18</v>
      </c>
      <c r="C23" s="394">
        <v>0</v>
      </c>
      <c r="D23" s="395"/>
      <c r="E23" s="350"/>
      <c r="F23" s="350"/>
    </row>
    <row r="24" spans="1:6" ht="41.25" customHeight="1">
      <c r="A24" s="392" t="s">
        <v>10</v>
      </c>
      <c r="B24" s="393" t="s">
        <v>18</v>
      </c>
      <c r="C24" s="394">
        <v>-466.7</v>
      </c>
      <c r="D24" s="395">
        <v>-466.7</v>
      </c>
      <c r="E24" s="350"/>
      <c r="F24" s="350"/>
    </row>
    <row r="25" spans="1:6" ht="44.25" customHeight="1">
      <c r="A25" s="397" t="s">
        <v>11</v>
      </c>
      <c r="B25" s="393" t="s">
        <v>18</v>
      </c>
      <c r="C25" s="394">
        <v>-466.7</v>
      </c>
      <c r="D25" s="395">
        <v>-466.7</v>
      </c>
      <c r="E25" s="350"/>
      <c r="F25" s="350"/>
    </row>
    <row r="26" spans="1:6" ht="27.75" customHeight="1">
      <c r="A26" s="398" t="s">
        <v>323</v>
      </c>
      <c r="B26" s="399" t="s">
        <v>343</v>
      </c>
      <c r="C26" s="390">
        <v>291.9</v>
      </c>
      <c r="D26" s="391">
        <f>D27+D31</f>
        <v>-579.4000000000015</v>
      </c>
      <c r="E26" s="400"/>
      <c r="F26" s="351"/>
    </row>
    <row r="27" spans="1:6" ht="21" customHeight="1">
      <c r="A27" s="392" t="s">
        <v>324</v>
      </c>
      <c r="B27" s="393" t="s">
        <v>325</v>
      </c>
      <c r="C27" s="394">
        <v>-21403.2</v>
      </c>
      <c r="D27" s="395">
        <v>-18703.9</v>
      </c>
      <c r="E27" s="401"/>
      <c r="F27" s="351"/>
    </row>
    <row r="28" spans="1:6" ht="23.25" customHeight="1">
      <c r="A28" s="392" t="s">
        <v>326</v>
      </c>
      <c r="B28" s="393" t="s">
        <v>327</v>
      </c>
      <c r="C28" s="394">
        <v>-21403.2</v>
      </c>
      <c r="D28" s="395">
        <v>-18703.9</v>
      </c>
      <c r="E28" s="401"/>
      <c r="F28" s="351"/>
    </row>
    <row r="29" spans="1:6" ht="22.5" customHeight="1">
      <c r="A29" s="392" t="s">
        <v>328</v>
      </c>
      <c r="B29" s="393" t="s">
        <v>329</v>
      </c>
      <c r="C29" s="394">
        <v>-21403.2</v>
      </c>
      <c r="D29" s="395">
        <v>-18703.9</v>
      </c>
      <c r="E29" s="401"/>
      <c r="F29" s="351"/>
    </row>
    <row r="30" spans="1:6" ht="28.5" customHeight="1">
      <c r="A30" s="392" t="s">
        <v>330</v>
      </c>
      <c r="B30" s="393" t="s">
        <v>331</v>
      </c>
      <c r="C30" s="394">
        <v>-21403.2</v>
      </c>
      <c r="D30" s="395">
        <v>-18703.9</v>
      </c>
      <c r="E30" s="401"/>
      <c r="F30" s="351"/>
    </row>
    <row r="31" spans="1:6" ht="24" customHeight="1">
      <c r="A31" s="392" t="s">
        <v>332</v>
      </c>
      <c r="B31" s="393" t="s">
        <v>333</v>
      </c>
      <c r="C31" s="394">
        <v>21695.1</v>
      </c>
      <c r="D31" s="395">
        <f>D32</f>
        <v>18124.5</v>
      </c>
      <c r="E31" s="401"/>
      <c r="F31" s="351"/>
    </row>
    <row r="32" spans="1:6" ht="20.25" customHeight="1">
      <c r="A32" s="392" t="s">
        <v>334</v>
      </c>
      <c r="B32" s="393" t="s">
        <v>335</v>
      </c>
      <c r="C32" s="394">
        <v>21695.1</v>
      </c>
      <c r="D32" s="395">
        <f>D33</f>
        <v>18124.5</v>
      </c>
      <c r="E32" s="401"/>
      <c r="F32" s="351"/>
    </row>
    <row r="33" spans="1:6" ht="19.5" customHeight="1">
      <c r="A33" s="392" t="s">
        <v>336</v>
      </c>
      <c r="B33" s="393" t="s">
        <v>337</v>
      </c>
      <c r="C33" s="394">
        <v>21695.1</v>
      </c>
      <c r="D33" s="395">
        <v>18124.5</v>
      </c>
      <c r="E33" s="401"/>
      <c r="F33" s="351"/>
    </row>
    <row r="34" spans="1:6" ht="25.5" customHeight="1" hidden="1">
      <c r="A34" s="392" t="s">
        <v>338</v>
      </c>
      <c r="B34" s="393" t="s">
        <v>339</v>
      </c>
      <c r="C34" s="394">
        <v>156586.7</v>
      </c>
      <c r="D34" s="395"/>
      <c r="E34" s="350"/>
      <c r="F34" s="350"/>
    </row>
    <row r="35" spans="1:4" s="350" customFormat="1" ht="28.5" customHeight="1">
      <c r="A35" s="404" t="s">
        <v>32</v>
      </c>
      <c r="B35" s="405" t="s">
        <v>33</v>
      </c>
      <c r="C35" s="408">
        <f>C36</f>
        <v>-3638</v>
      </c>
      <c r="D35" s="411">
        <v>-3638</v>
      </c>
    </row>
    <row r="36" spans="1:4" s="350" customFormat="1" ht="22.5" customHeight="1">
      <c r="A36" s="406" t="s">
        <v>34</v>
      </c>
      <c r="B36" s="407" t="s">
        <v>35</v>
      </c>
      <c r="C36" s="409">
        <f>C37+C40</f>
        <v>-3638</v>
      </c>
      <c r="D36" s="411">
        <v>-3638</v>
      </c>
    </row>
    <row r="37" spans="1:4" s="350" customFormat="1" ht="24">
      <c r="A37" s="406" t="s">
        <v>36</v>
      </c>
      <c r="B37" s="407" t="s">
        <v>37</v>
      </c>
      <c r="C37" s="409">
        <f>C38</f>
        <v>212</v>
      </c>
      <c r="D37" s="411">
        <v>212</v>
      </c>
    </row>
    <row r="38" spans="1:4" s="350" customFormat="1" ht="24">
      <c r="A38" s="406" t="s">
        <v>38</v>
      </c>
      <c r="B38" s="407" t="s">
        <v>39</v>
      </c>
      <c r="C38" s="409">
        <f>C39</f>
        <v>212</v>
      </c>
      <c r="D38" s="411">
        <v>212</v>
      </c>
    </row>
    <row r="39" spans="1:4" s="350" customFormat="1" ht="36">
      <c r="A39" s="406" t="s">
        <v>40</v>
      </c>
      <c r="B39" s="407" t="s">
        <v>41</v>
      </c>
      <c r="C39" s="410">
        <v>212</v>
      </c>
      <c r="D39" s="411">
        <v>212</v>
      </c>
    </row>
    <row r="40" spans="1:4" s="350" customFormat="1" ht="24">
      <c r="A40" s="406" t="s">
        <v>42</v>
      </c>
      <c r="B40" s="407" t="s">
        <v>43</v>
      </c>
      <c r="C40" s="410">
        <f>C41</f>
        <v>-3850</v>
      </c>
      <c r="D40" s="411">
        <v>-3850</v>
      </c>
    </row>
    <row r="41" spans="1:4" s="350" customFormat="1" ht="24">
      <c r="A41" s="406" t="s">
        <v>44</v>
      </c>
      <c r="B41" s="407" t="s">
        <v>45</v>
      </c>
      <c r="C41" s="410">
        <f>C42</f>
        <v>-3850</v>
      </c>
      <c r="D41" s="411">
        <v>-3850</v>
      </c>
    </row>
    <row r="42" spans="1:4" s="350" customFormat="1" ht="36">
      <c r="A42" s="406" t="s">
        <v>46</v>
      </c>
      <c r="B42" s="407" t="s">
        <v>47</v>
      </c>
      <c r="C42" s="410">
        <v>-3850</v>
      </c>
      <c r="D42" s="411">
        <v>-3850</v>
      </c>
    </row>
    <row r="43" spans="1:6" ht="30" customHeight="1">
      <c r="A43" s="402"/>
      <c r="B43" s="386" t="s">
        <v>344</v>
      </c>
      <c r="C43" s="390">
        <v>-3346.1</v>
      </c>
      <c r="D43" s="391">
        <f>D21+D26+D35</f>
        <v>-4684.100000000001</v>
      </c>
      <c r="E43" s="350"/>
      <c r="F43" s="350"/>
    </row>
  </sheetData>
  <sheetProtection/>
  <mergeCells count="11">
    <mergeCell ref="B8:C8"/>
    <mergeCell ref="C1:D1"/>
    <mergeCell ref="C2:D2"/>
    <mergeCell ref="B7:C7"/>
    <mergeCell ref="C4:D4"/>
    <mergeCell ref="B9:C9"/>
    <mergeCell ref="D13:D14"/>
    <mergeCell ref="A10:D10"/>
    <mergeCell ref="A13:A14"/>
    <mergeCell ref="B13:B14"/>
    <mergeCell ref="C13:C14"/>
  </mergeCells>
  <printOptions/>
  <pageMargins left="0.75" right="0.75" top="1" bottom="1" header="0.5" footer="0.5"/>
  <pageSetup horizontalDpi="600" verticalDpi="600" orientation="portrait" paperSize="9" scale="84" r:id="rId1"/>
</worksheet>
</file>

<file path=xl/worksheets/sheet5.xml><?xml version="1.0" encoding="utf-8"?>
<worksheet xmlns="http://schemas.openxmlformats.org/spreadsheetml/2006/main" xmlns:r="http://schemas.openxmlformats.org/officeDocument/2006/relationships">
  <sheetPr>
    <tabColor indexed="10"/>
  </sheetPr>
  <dimension ref="A1:H14"/>
  <sheetViews>
    <sheetView zoomScalePageLayoutView="0" workbookViewId="0" topLeftCell="A1">
      <selection activeCell="J12" sqref="J12"/>
    </sheetView>
  </sheetViews>
  <sheetFormatPr defaultColWidth="9.140625" defaultRowHeight="12.75"/>
  <cols>
    <col min="1" max="1" width="25.421875" style="0" customWidth="1"/>
    <col min="3" max="3" width="13.28125" style="0" customWidth="1"/>
    <col min="6" max="6" width="13.57421875" style="0" customWidth="1"/>
  </cols>
  <sheetData>
    <row r="1" spans="1:6" ht="12.75">
      <c r="A1" s="260"/>
      <c r="B1" s="260"/>
      <c r="C1" s="260"/>
      <c r="D1" s="260"/>
      <c r="E1" s="423" t="s">
        <v>380</v>
      </c>
      <c r="F1" s="423"/>
    </row>
    <row r="2" spans="2:6" ht="40.5" customHeight="1">
      <c r="B2" s="423" t="s">
        <v>358</v>
      </c>
      <c r="C2" s="423"/>
      <c r="D2" s="423"/>
      <c r="E2" s="423"/>
      <c r="F2" s="423"/>
    </row>
    <row r="3" spans="2:6" ht="15" customHeight="1">
      <c r="B3" s="4"/>
      <c r="C3" s="4"/>
      <c r="D3" s="4"/>
      <c r="E3" s="4"/>
      <c r="F3" s="4"/>
    </row>
    <row r="4" spans="1:8" ht="12.75">
      <c r="A4" s="259"/>
      <c r="B4" s="259"/>
      <c r="C4" s="259"/>
      <c r="D4" s="259"/>
      <c r="E4" s="461" t="s">
        <v>369</v>
      </c>
      <c r="F4" s="422"/>
      <c r="G4" s="260"/>
      <c r="H4" s="260"/>
    </row>
    <row r="6" spans="1:6" ht="15.75">
      <c r="A6" s="372"/>
      <c r="B6" s="373"/>
      <c r="C6" s="372"/>
      <c r="D6" s="372"/>
      <c r="E6" s="372"/>
      <c r="F6" s="372"/>
    </row>
    <row r="7" spans="1:6" ht="18.75">
      <c r="A7" s="466" t="s">
        <v>26</v>
      </c>
      <c r="B7" s="466"/>
      <c r="C7" s="466"/>
      <c r="D7" s="466"/>
      <c r="E7" s="466"/>
      <c r="F7" s="466"/>
    </row>
    <row r="8" spans="1:6" ht="56.25" customHeight="1">
      <c r="A8" s="466" t="s">
        <v>370</v>
      </c>
      <c r="B8" s="466"/>
      <c r="C8" s="466"/>
      <c r="D8" s="466"/>
      <c r="E8" s="466"/>
      <c r="F8" s="466"/>
    </row>
    <row r="9" spans="1:6" ht="20.25">
      <c r="A9" s="374"/>
      <c r="B9" s="375"/>
      <c r="C9" s="376"/>
      <c r="D9" s="376"/>
      <c r="E9" s="372"/>
      <c r="F9" s="372"/>
    </row>
    <row r="10" spans="1:6" ht="20.25">
      <c r="A10" s="374"/>
      <c r="B10" s="375"/>
      <c r="C10" s="376"/>
      <c r="D10" s="376"/>
      <c r="E10" s="372"/>
      <c r="F10" s="372"/>
    </row>
    <row r="11" spans="1:6" ht="65.25" customHeight="1">
      <c r="A11" s="464" t="s">
        <v>15</v>
      </c>
      <c r="B11" s="464" t="s">
        <v>16</v>
      </c>
      <c r="C11" s="464"/>
      <c r="D11" s="465"/>
      <c r="E11" s="462" t="s">
        <v>31</v>
      </c>
      <c r="F11" s="463"/>
    </row>
    <row r="12" spans="1:6" ht="63.75" customHeight="1">
      <c r="A12" s="464"/>
      <c r="B12" s="378" t="s">
        <v>30</v>
      </c>
      <c r="C12" s="378" t="s">
        <v>29</v>
      </c>
      <c r="D12" s="378" t="s">
        <v>274</v>
      </c>
      <c r="E12" s="417" t="s">
        <v>30</v>
      </c>
      <c r="F12" s="417" t="s">
        <v>0</v>
      </c>
    </row>
    <row r="13" spans="1:6" ht="74.25" customHeight="1">
      <c r="A13" s="379" t="s">
        <v>8</v>
      </c>
      <c r="B13" s="380">
        <v>0</v>
      </c>
      <c r="C13" s="380">
        <v>0</v>
      </c>
      <c r="D13" s="380">
        <v>0</v>
      </c>
      <c r="E13" s="380">
        <v>466.7</v>
      </c>
      <c r="F13" s="380">
        <v>466.7</v>
      </c>
    </row>
    <row r="14" spans="1:6" s="377" customFormat="1" ht="15.75">
      <c r="A14" s="381" t="s">
        <v>271</v>
      </c>
      <c r="B14" s="382"/>
      <c r="C14" s="381"/>
      <c r="D14" s="381"/>
      <c r="E14" s="383">
        <v>466.7</v>
      </c>
      <c r="F14" s="383">
        <v>466.7</v>
      </c>
    </row>
  </sheetData>
  <sheetProtection/>
  <mergeCells count="8">
    <mergeCell ref="E1:F1"/>
    <mergeCell ref="E11:F11"/>
    <mergeCell ref="B2:F2"/>
    <mergeCell ref="A11:A12"/>
    <mergeCell ref="B11:D11"/>
    <mergeCell ref="A7:F7"/>
    <mergeCell ref="A8:F8"/>
    <mergeCell ref="E4:F4"/>
  </mergeCells>
  <printOptions/>
  <pageMargins left="0.75" right="0.75" top="1" bottom="1" header="0.5" footer="0.5"/>
  <pageSetup horizontalDpi="600" verticalDpi="600" orientation="portrait" paperSize="9" scale="97" r:id="rId1"/>
</worksheet>
</file>

<file path=xl/worksheets/sheet6.xml><?xml version="1.0" encoding="utf-8"?>
<worksheet xmlns="http://schemas.openxmlformats.org/spreadsheetml/2006/main" xmlns:r="http://schemas.openxmlformats.org/officeDocument/2006/relationships">
  <sheetPr>
    <tabColor indexed="10"/>
  </sheetPr>
  <dimension ref="A1:F12"/>
  <sheetViews>
    <sheetView zoomScalePageLayoutView="0" workbookViewId="0" topLeftCell="A1">
      <selection activeCell="G11" sqref="G11"/>
    </sheetView>
  </sheetViews>
  <sheetFormatPr defaultColWidth="9.140625" defaultRowHeight="12.75"/>
  <cols>
    <col min="1" max="1" width="4.8515625" style="0" customWidth="1"/>
    <col min="2" max="2" width="49.140625" style="0" customWidth="1"/>
    <col min="3" max="3" width="11.57421875" style="0" customWidth="1"/>
    <col min="4" max="4" width="12.28125" style="0" customWidth="1"/>
  </cols>
  <sheetData>
    <row r="1" spans="3:4" ht="12.75" customHeight="1">
      <c r="C1" s="423" t="s">
        <v>374</v>
      </c>
      <c r="D1" s="428"/>
    </row>
    <row r="2" spans="2:4" ht="75" customHeight="1">
      <c r="B2" s="260"/>
      <c r="C2" s="423" t="s">
        <v>365</v>
      </c>
      <c r="D2" s="423"/>
    </row>
    <row r="3" spans="2:4" ht="4.5" customHeight="1">
      <c r="B3" s="260"/>
      <c r="C3" s="4"/>
      <c r="D3" s="4"/>
    </row>
    <row r="4" spans="2:6" ht="12" customHeight="1">
      <c r="B4" s="260"/>
      <c r="C4" s="424" t="s">
        <v>378</v>
      </c>
      <c r="D4" s="425"/>
      <c r="E4" s="259"/>
      <c r="F4" s="259"/>
    </row>
    <row r="6" spans="1:6" ht="109.5" customHeight="1">
      <c r="A6" s="467" t="s">
        <v>366</v>
      </c>
      <c r="B6" s="467"/>
      <c r="C6" s="467"/>
      <c r="D6" s="468"/>
      <c r="E6" s="348"/>
      <c r="F6" s="348"/>
    </row>
    <row r="7" spans="1:6" ht="15.75">
      <c r="A7" s="348"/>
      <c r="B7" s="348"/>
      <c r="C7" s="348"/>
      <c r="D7" s="348"/>
      <c r="E7" s="350"/>
      <c r="F7" s="350"/>
    </row>
    <row r="8" spans="1:6" ht="15.75">
      <c r="A8" s="350"/>
      <c r="B8" s="350"/>
      <c r="D8" s="350"/>
      <c r="E8" s="354"/>
      <c r="F8" s="354"/>
    </row>
    <row r="9" spans="1:6" ht="48.75" customHeight="1">
      <c r="A9" s="352"/>
      <c r="B9" s="365" t="s">
        <v>346</v>
      </c>
      <c r="C9" s="366" t="s">
        <v>316</v>
      </c>
      <c r="D9" s="366" t="s">
        <v>28</v>
      </c>
      <c r="E9" s="358"/>
      <c r="F9" s="358"/>
    </row>
    <row r="10" spans="1:5" ht="157.5" customHeight="1">
      <c r="A10" s="367">
        <v>1</v>
      </c>
      <c r="B10" s="368" t="s">
        <v>347</v>
      </c>
      <c r="C10" s="369">
        <v>199.4</v>
      </c>
      <c r="D10" s="357">
        <v>24.1</v>
      </c>
      <c r="E10" s="370"/>
    </row>
    <row r="11" spans="1:4" ht="96" customHeight="1">
      <c r="A11" s="361">
        <v>2</v>
      </c>
      <c r="B11" s="368" t="s">
        <v>348</v>
      </c>
      <c r="C11" s="360">
        <v>2390</v>
      </c>
      <c r="D11" s="361">
        <v>1073.9</v>
      </c>
    </row>
    <row r="12" spans="1:4" s="363" customFormat="1" ht="12.75">
      <c r="A12" s="362"/>
      <c r="B12" s="362" t="s">
        <v>25</v>
      </c>
      <c r="C12" s="362">
        <f>C10+C11</f>
        <v>2589.4</v>
      </c>
      <c r="D12" s="416">
        <f>D10+D11</f>
        <v>1098</v>
      </c>
    </row>
  </sheetData>
  <sheetProtection/>
  <mergeCells count="4">
    <mergeCell ref="C2:D2"/>
    <mergeCell ref="A6:D6"/>
    <mergeCell ref="C4:D4"/>
    <mergeCell ref="C1:D1"/>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12"/>
  <sheetViews>
    <sheetView zoomScalePageLayoutView="0" workbookViewId="0" topLeftCell="A1">
      <selection activeCell="K10" sqref="K10"/>
    </sheetView>
  </sheetViews>
  <sheetFormatPr defaultColWidth="9.140625" defaultRowHeight="12.75"/>
  <cols>
    <col min="1" max="1" width="4.8515625" style="0" customWidth="1"/>
    <col min="2" max="2" width="42.7109375" style="0" customWidth="1"/>
    <col min="3" max="3" width="13.421875" style="0" customWidth="1"/>
    <col min="4" max="4" width="12.421875" style="0" customWidth="1"/>
  </cols>
  <sheetData>
    <row r="1" spans="3:4" ht="12.75">
      <c r="C1" s="423" t="s">
        <v>375</v>
      </c>
      <c r="D1" s="423"/>
    </row>
    <row r="2" spans="2:4" ht="74.25" customHeight="1">
      <c r="B2" s="260"/>
      <c r="C2" s="423" t="s">
        <v>360</v>
      </c>
      <c r="D2" s="423"/>
    </row>
    <row r="3" spans="2:4" ht="13.5" customHeight="1">
      <c r="B3" s="260"/>
      <c r="C3" s="4"/>
      <c r="D3" s="4"/>
    </row>
    <row r="4" spans="1:5" ht="12.75">
      <c r="A4" s="424" t="s">
        <v>349</v>
      </c>
      <c r="B4" s="425"/>
      <c r="C4" s="425"/>
      <c r="D4" s="428"/>
      <c r="E4" s="347"/>
    </row>
    <row r="5" spans="1:5" ht="12.75">
      <c r="A5" s="5"/>
      <c r="B5" s="260"/>
      <c r="C5" s="260"/>
      <c r="D5" s="259"/>
      <c r="E5" s="347"/>
    </row>
    <row r="6" spans="1:6" ht="63.75" customHeight="1">
      <c r="A6" s="467" t="s">
        <v>361</v>
      </c>
      <c r="B6" s="467"/>
      <c r="C6" s="467"/>
      <c r="D6" s="468"/>
      <c r="E6" s="349"/>
      <c r="F6" s="349"/>
    </row>
    <row r="7" spans="1:6" ht="15.75">
      <c r="A7" s="348"/>
      <c r="B7" s="348"/>
      <c r="C7" s="348"/>
      <c r="D7" s="348"/>
      <c r="E7" s="348"/>
      <c r="F7" s="348"/>
    </row>
    <row r="8" spans="1:6" ht="12.75">
      <c r="A8" s="350"/>
      <c r="B8" s="350"/>
      <c r="D8" s="351"/>
      <c r="E8" s="351"/>
      <c r="F8" s="351"/>
    </row>
    <row r="9" spans="1:6" ht="40.5" customHeight="1">
      <c r="A9" s="352"/>
      <c r="B9" s="338" t="s">
        <v>346</v>
      </c>
      <c r="C9" s="353" t="s">
        <v>316</v>
      </c>
      <c r="D9" s="353" t="s">
        <v>364</v>
      </c>
      <c r="E9" s="354"/>
      <c r="F9" s="354"/>
    </row>
    <row r="10" spans="1:6" ht="104.25" customHeight="1">
      <c r="A10" s="355">
        <v>1</v>
      </c>
      <c r="B10" s="356" t="s">
        <v>5</v>
      </c>
      <c r="C10" s="357">
        <v>559.7</v>
      </c>
      <c r="D10" s="357">
        <v>325.6</v>
      </c>
      <c r="E10" s="358"/>
      <c r="F10" s="358"/>
    </row>
    <row r="11" spans="1:4" ht="254.25" customHeight="1">
      <c r="A11" s="412">
        <v>2</v>
      </c>
      <c r="B11" s="359" t="s">
        <v>6</v>
      </c>
      <c r="C11" s="360">
        <v>139.9</v>
      </c>
      <c r="D11" s="361">
        <v>0</v>
      </c>
    </row>
    <row r="12" spans="1:4" s="363" customFormat="1" ht="12.75">
      <c r="A12" s="362"/>
      <c r="B12" s="362" t="s">
        <v>25</v>
      </c>
      <c r="C12" s="362">
        <v>699.6</v>
      </c>
      <c r="D12" s="362">
        <f>D10+D11</f>
        <v>325.6</v>
      </c>
    </row>
  </sheetData>
  <sheetProtection/>
  <mergeCells count="4">
    <mergeCell ref="C1:D1"/>
    <mergeCell ref="A6:D6"/>
    <mergeCell ref="C2:D2"/>
    <mergeCell ref="A4:D4"/>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МО</cp:lastModifiedBy>
  <cp:lastPrinted>2016-04-05T06:41:24Z</cp:lastPrinted>
  <dcterms:created xsi:type="dcterms:W3CDTF">2015-11-03T06:24:04Z</dcterms:created>
  <dcterms:modified xsi:type="dcterms:W3CDTF">2016-06-07T08:24:10Z</dcterms:modified>
  <cp:category/>
  <cp:version/>
  <cp:contentType/>
  <cp:contentStatus/>
</cp:coreProperties>
</file>